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IS\HFAS\Projects\0123-00 District Reports\DistRep2020\Tameside\Report\"/>
    </mc:Choice>
  </mc:AlternateContent>
  <xr:revisionPtr revIDLastSave="0" documentId="13_ncr:1_{1BCF13D6-3294-4828-B670-203867E01DB8}" xr6:coauthVersionLast="47" xr6:coauthVersionMax="47" xr10:uidLastSave="{00000000-0000-0000-0000-000000000000}"/>
  <bookViews>
    <workbookView xWindow="-110" yWindow="-110" windowWidth="19420" windowHeight="10420" xr2:uid="{00C0E738-0CCD-4FF9-856E-697DED422721}"/>
  </bookViews>
  <sheets>
    <sheet name="Key Centre Notes" sheetId="15" r:id="rId1"/>
    <sheet name="Cordon Map" sheetId="2" r:id="rId2"/>
    <sheet name="Table 17 Key Centre Surveys AM" sheetId="3" r:id="rId3"/>
    <sheet name="Table 18 Key Centre Surveys OP" sheetId="4" r:id="rId4"/>
    <sheet name="Table 19 Key Centre Surveys PM" sheetId="5" r:id="rId5"/>
    <sheet name="Tables 20-22 KC New Dev" sheetId="6" r:id="rId6"/>
    <sheet name="Tab 23  KC Traffic Trend" sheetId="7" r:id="rId7"/>
    <sheet name="Tab 24  KC NewDev Traffic Trend" sheetId="8" r:id="rId8"/>
    <sheet name="Tab 25  KC NewDev Ped Trend" sheetId="9" r:id="rId9"/>
    <sheet name="Tabs 26 &amp; 27 KC Car Occupancy" sheetId="10" r:id="rId10"/>
    <sheet name="Table 28 &amp; 29 Rail Met to KC" sheetId="11" r:id="rId11"/>
    <sheet name="Table 30 Walk to KC" sheetId="12" r:id="rId12"/>
    <sheet name="Table 31 KC Car&amp;Non-CarTrip" sheetId="13" r:id="rId13"/>
  </sheets>
  <externalReferences>
    <externalReference r:id="rId14"/>
    <externalReference r:id="rId15"/>
    <externalReference r:id="rId16"/>
  </externalReferences>
  <definedNames>
    <definedName name="_Toc243370737" localSheetId="6">'Tab 23  KC Traffic Trend'!#REF!</definedName>
    <definedName name="_Toc243370737" localSheetId="7">'Tab 24  KC NewDev Traffic Trend'!#REF!</definedName>
    <definedName name="_Toc243370737" localSheetId="8">'Tab 25  KC NewDev Ped Trend'!#REF!</definedName>
    <definedName name="_Toc243370739" localSheetId="12">'Table 31 KC Car&amp;Non-CarTrip'!#REF!</definedName>
    <definedName name="a">'[1]Lookup tables'!$A$3:$B$156</definedName>
    <definedName name="b">'[1]Lookup tables'!$C$3:$D$15</definedName>
    <definedName name="corridor_names" localSheetId="0">'[2]Lookup tables'!$C$3:$D$15</definedName>
    <definedName name="corridor_names">'[3]Lookup tables'!$C$3:$D$19</definedName>
    <definedName name="d">'[1]Lookup tables'!$P$3:$Q$8</definedName>
    <definedName name="day_names" localSheetId="0">'[2]Lookup tables'!$M$3:$N$9</definedName>
    <definedName name="day_names">'[3]Lookup tables'!$M$3:$N$9</definedName>
    <definedName name="direction_names" localSheetId="0">'[2]Lookup tables'!$P$3:$Q$8</definedName>
    <definedName name="direction_names">'[3]Lookup tables'!$P$3:$Q$8</definedName>
    <definedName name="e">'[1]Lookup tables'!$M$3:$N$9</definedName>
    <definedName name="f">'[1]Lookup tables'!$P$13:$Q$19</definedName>
    <definedName name="Period" localSheetId="0">#REF!</definedName>
    <definedName name="Period" localSheetId="7">#REF!</definedName>
    <definedName name="Period" localSheetId="8">#REF!</definedName>
    <definedName name="Period" localSheetId="5">#REF!</definedName>
    <definedName name="Period">#REF!</definedName>
    <definedName name="_xlnm.Print_Area" localSheetId="1">'Cordon Map'!$A$1:$S$49</definedName>
    <definedName name="_xlnm.Print_Area" localSheetId="0">'Key Centre Notes'!$A$1:$I$22</definedName>
    <definedName name="_xlnm.Print_Area" localSheetId="6">'Tab 23  KC Traffic Trend'!$A$1:$W$52</definedName>
    <definedName name="_xlnm.Print_Area" localSheetId="7">'Tab 24  KC NewDev Traffic Trend'!$A$1:$U$44</definedName>
    <definedName name="_xlnm.Print_Area" localSheetId="8">'Tab 25  KC NewDev Ped Trend'!$A$1:$K$32</definedName>
    <definedName name="_xlnm.Print_Area" localSheetId="2">'Table 17 Key Centre Surveys AM'!$A$1:$N$45</definedName>
    <definedName name="_xlnm.Print_Area" localSheetId="3">'Table 18 Key Centre Surveys OP'!$A$1:$R$51</definedName>
    <definedName name="_xlnm.Print_Area" localSheetId="4">'Table 19 Key Centre Surveys PM'!$A$1:$N$41</definedName>
    <definedName name="_xlnm.Print_Area" localSheetId="10">'Table 28 &amp; 29 Rail Met to KC'!$A$1:$H$49</definedName>
    <definedName name="_xlnm.Print_Area" localSheetId="11">'Table 30 Walk to KC'!$A$1:$G$50</definedName>
    <definedName name="_xlnm.Print_Area" localSheetId="12">'Table 31 KC Car&amp;Non-CarTrip'!$A$1:$AE$73</definedName>
    <definedName name="_xlnm.Print_Area" localSheetId="5">'Tables 20-22 KC New Dev'!$A$1:$L$84</definedName>
    <definedName name="_xlnm.Print_Area" localSheetId="9">'Tabs 26 &amp; 27 KC Car Occupancy'!$A$1:$H$52</definedName>
    <definedName name="station_names" localSheetId="0">'[2]Lookup tables'!$A$3:$B$156</definedName>
    <definedName name="station_names">'[3]Lookup tables'!$A$3:$B$242</definedName>
    <definedName name="weather_names" localSheetId="0">'[2]Lookup tables'!$P$13:$Q$19</definedName>
    <definedName name="weather_names">'[3]Lookup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 i="6" l="1"/>
  <c r="L6" i="6"/>
  <c r="L5" i="6"/>
  <c r="L4" i="6"/>
  <c r="L3" i="6"/>
  <c r="I62" i="13"/>
  <c r="I61" i="13"/>
  <c r="I60" i="13"/>
  <c r="I59" i="13"/>
  <c r="I58" i="13"/>
  <c r="I57" i="13"/>
  <c r="I56" i="13"/>
  <c r="I55" i="13"/>
  <c r="I54" i="13"/>
  <c r="I53" i="13"/>
  <c r="I52" i="13"/>
  <c r="I51" i="13"/>
  <c r="I48" i="13"/>
  <c r="I45" i="13"/>
  <c r="I41" i="13"/>
  <c r="I40" i="13"/>
  <c r="I39" i="13"/>
  <c r="I38" i="13"/>
  <c r="I37" i="13"/>
  <c r="I36" i="13"/>
  <c r="I35" i="13"/>
  <c r="I34" i="13"/>
  <c r="I33" i="13"/>
  <c r="I32" i="13"/>
  <c r="I31" i="13"/>
  <c r="I30" i="13"/>
  <c r="I27" i="13"/>
  <c r="I24" i="13"/>
  <c r="I20" i="13"/>
  <c r="I19" i="13"/>
  <c r="I18" i="13"/>
  <c r="I17" i="13"/>
  <c r="I16" i="13"/>
  <c r="I15" i="13"/>
  <c r="I14" i="13"/>
  <c r="I13" i="13"/>
  <c r="I12" i="13"/>
  <c r="I11" i="13"/>
  <c r="I10" i="13"/>
  <c r="I9" i="13"/>
  <c r="I6" i="13"/>
  <c r="I3" i="13"/>
  <c r="E35" i="8"/>
  <c r="D35" i="8"/>
  <c r="C35" i="8"/>
  <c r="I34" i="8"/>
  <c r="I32" i="8"/>
  <c r="I31" i="8"/>
  <c r="I30" i="8"/>
  <c r="I29" i="8"/>
  <c r="I28" i="8"/>
  <c r="I27" i="8"/>
  <c r="I26" i="8"/>
  <c r="I25" i="8"/>
  <c r="E24" i="8"/>
  <c r="D24" i="8"/>
  <c r="C24" i="8"/>
  <c r="I23" i="8"/>
  <c r="I21" i="8"/>
  <c r="I20" i="8"/>
  <c r="I19" i="8"/>
  <c r="I18" i="8"/>
  <c r="I17" i="8"/>
  <c r="I16" i="8"/>
  <c r="I15" i="8"/>
  <c r="I14" i="8"/>
  <c r="E13" i="8"/>
  <c r="D13" i="8"/>
  <c r="C13" i="8"/>
  <c r="I12" i="8"/>
  <c r="I10" i="8"/>
  <c r="I9" i="8"/>
  <c r="I8" i="8"/>
  <c r="I7" i="8"/>
  <c r="I6" i="8"/>
  <c r="I5" i="8"/>
  <c r="I4" i="8"/>
  <c r="I3" i="8"/>
  <c r="I52" i="7"/>
  <c r="H52" i="7"/>
  <c r="G52" i="7"/>
  <c r="F52" i="7"/>
  <c r="E52" i="7"/>
  <c r="D52" i="7"/>
  <c r="C52" i="7"/>
  <c r="R27" i="7"/>
  <c r="Q27" i="7"/>
  <c r="P27" i="7"/>
  <c r="O27" i="7"/>
  <c r="N27" i="7"/>
  <c r="M27" i="7"/>
  <c r="L27" i="7"/>
  <c r="I27" i="7"/>
  <c r="H27" i="7"/>
  <c r="G27" i="7"/>
  <c r="F27" i="7"/>
  <c r="E27" i="7"/>
  <c r="D27" i="7"/>
  <c r="C27" i="7"/>
  <c r="K25" i="6"/>
  <c r="J25" i="6"/>
  <c r="I25" i="6"/>
  <c r="G25" i="6"/>
  <c r="F25" i="6"/>
  <c r="E25" i="6"/>
  <c r="D25" i="6"/>
  <c r="C25" i="6"/>
  <c r="L24" i="6"/>
  <c r="L23" i="6"/>
  <c r="L22" i="6"/>
  <c r="L21" i="6"/>
  <c r="K16" i="6"/>
  <c r="J16" i="6"/>
  <c r="I16" i="6"/>
  <c r="G16" i="6"/>
  <c r="F16" i="6"/>
  <c r="E16" i="6"/>
  <c r="D16" i="6"/>
  <c r="C16" i="6"/>
  <c r="L15" i="6"/>
  <c r="L14" i="6"/>
  <c r="L13" i="6"/>
  <c r="L12" i="6"/>
  <c r="K7" i="6"/>
  <c r="J7" i="6"/>
  <c r="I7" i="6"/>
  <c r="G7" i="6"/>
  <c r="F7" i="6"/>
  <c r="E7" i="6"/>
  <c r="D7" i="6"/>
  <c r="C7" i="6"/>
  <c r="M26" i="5"/>
  <c r="L26" i="5"/>
  <c r="K26" i="5"/>
  <c r="J26" i="5"/>
  <c r="I26" i="5"/>
  <c r="G26" i="5"/>
  <c r="F26" i="5"/>
  <c r="E26" i="5"/>
  <c r="D26" i="5"/>
  <c r="C26" i="5"/>
  <c r="J28" i="5" s="1"/>
  <c r="N25" i="5"/>
  <c r="N24" i="5"/>
  <c r="N23" i="5"/>
  <c r="N22" i="5"/>
  <c r="N21" i="5"/>
  <c r="N20" i="5"/>
  <c r="N19" i="5"/>
  <c r="N18" i="5"/>
  <c r="N17" i="5"/>
  <c r="N16" i="5"/>
  <c r="N15" i="5"/>
  <c r="N14" i="5"/>
  <c r="N13" i="5"/>
  <c r="N12" i="5"/>
  <c r="N11" i="5"/>
  <c r="N10" i="5"/>
  <c r="N9" i="5"/>
  <c r="N8" i="5"/>
  <c r="N7" i="5"/>
  <c r="N6" i="5"/>
  <c r="N5" i="5"/>
  <c r="N4" i="5"/>
  <c r="N3" i="5"/>
  <c r="M26" i="4"/>
  <c r="L26" i="4"/>
  <c r="K26" i="4"/>
  <c r="J26" i="4"/>
  <c r="I26" i="4"/>
  <c r="G26" i="4"/>
  <c r="F26" i="4"/>
  <c r="E26" i="4"/>
  <c r="D26" i="4"/>
  <c r="C26" i="4"/>
  <c r="N25" i="4"/>
  <c r="N24" i="4"/>
  <c r="N23" i="4"/>
  <c r="N22" i="4"/>
  <c r="N21" i="4"/>
  <c r="N20" i="4"/>
  <c r="N19" i="4"/>
  <c r="N18" i="4"/>
  <c r="N17" i="4"/>
  <c r="N16" i="4"/>
  <c r="N15" i="4"/>
  <c r="N14" i="4"/>
  <c r="N13" i="4"/>
  <c r="N12" i="4"/>
  <c r="N11" i="4"/>
  <c r="N10" i="4"/>
  <c r="N9" i="4"/>
  <c r="N8" i="4"/>
  <c r="N7" i="4"/>
  <c r="N6" i="4"/>
  <c r="N5" i="4"/>
  <c r="N4" i="4"/>
  <c r="N3" i="4"/>
  <c r="M26" i="3"/>
  <c r="L26" i="3"/>
  <c r="K26" i="3"/>
  <c r="J26" i="3"/>
  <c r="I26" i="3"/>
  <c r="G26" i="3"/>
  <c r="F26" i="3"/>
  <c r="E26" i="3"/>
  <c r="D26" i="3"/>
  <c r="C26" i="3"/>
  <c r="N25" i="3"/>
  <c r="N24" i="3"/>
  <c r="N23" i="3"/>
  <c r="N22" i="3"/>
  <c r="N21" i="3"/>
  <c r="N20" i="3"/>
  <c r="N19" i="3"/>
  <c r="N18" i="3"/>
  <c r="N17" i="3"/>
  <c r="N16" i="3"/>
  <c r="N15" i="3"/>
  <c r="N14" i="3"/>
  <c r="N13" i="3"/>
  <c r="N12" i="3"/>
  <c r="N11" i="3"/>
  <c r="N10" i="3"/>
  <c r="N9" i="3"/>
  <c r="N8" i="3"/>
  <c r="N7" i="3"/>
  <c r="N6" i="3"/>
  <c r="N5" i="3"/>
  <c r="N4" i="3"/>
  <c r="N3" i="3"/>
  <c r="I24" i="8" l="1"/>
  <c r="N28" i="5"/>
  <c r="J28" i="3"/>
  <c r="N26" i="4"/>
  <c r="K27" i="4" s="1"/>
  <c r="I13" i="8"/>
  <c r="I35" i="8"/>
  <c r="N26" i="3"/>
  <c r="N26" i="5"/>
  <c r="N27" i="5" s="1"/>
  <c r="J28" i="4"/>
  <c r="I8" i="6"/>
  <c r="L16" i="6"/>
  <c r="I17" i="6" s="1"/>
  <c r="L25" i="6"/>
  <c r="K26" i="6" s="1"/>
  <c r="I26" i="6" l="1"/>
  <c r="J26" i="6"/>
  <c r="I27" i="5"/>
  <c r="K27" i="5"/>
  <c r="J27" i="4"/>
  <c r="N27" i="4"/>
  <c r="N28" i="4" s="1"/>
  <c r="I27" i="4"/>
  <c r="M27" i="4"/>
  <c r="M28" i="4" s="1"/>
  <c r="O28" i="4" s="1"/>
  <c r="L27" i="4"/>
  <c r="M27" i="3"/>
  <c r="M28" i="3" s="1"/>
  <c r="O28" i="3" s="1"/>
  <c r="N27" i="3"/>
  <c r="N28" i="3" s="1"/>
  <c r="L27" i="3"/>
  <c r="I27" i="3"/>
  <c r="K27" i="3"/>
  <c r="M27" i="5"/>
  <c r="M28" i="5" s="1"/>
  <c r="O28" i="5" s="1"/>
  <c r="J27" i="3"/>
  <c r="J27" i="5"/>
  <c r="L27" i="5"/>
  <c r="J17" i="6"/>
  <c r="K17" i="6"/>
  <c r="J8" i="6"/>
  <c r="K8" i="6"/>
</calcChain>
</file>

<file path=xl/sharedStrings.xml><?xml version="1.0" encoding="utf-8"?>
<sst xmlns="http://schemas.openxmlformats.org/spreadsheetml/2006/main" count="561" uniqueCount="129">
  <si>
    <t>Key Centre Monitoring</t>
  </si>
  <si>
    <t>Traffic and rail counts were conducted on a cordon around Ashton in 1997. After that, Ashton was surveyed on a three yearly cycle (1998, 2001, 2004 and 2007) to monitor progress towards key objectives in the first Greater Manchester Local Transport Plan (GMLTP) and its successor, GMLTP2. Pedestrian surveys were added to the programme in 2001. From the financial year 2008/2009,  surveys have been conducted annually in September.</t>
  </si>
  <si>
    <t xml:space="preserve">Tables providing details of road traffic and modal share trends are presented in this report. </t>
  </si>
  <si>
    <t>Before 2008, CPS (Continuous Passenger Sampling) data had been used to estimate bus trips. However this data was not designed to give an accurate picture of bus passengers at a local level and from 2008, counts of bus passengers crossing the cordon have been conducted. Historical data has been adjusted to be comparable with the most recent surveys.</t>
  </si>
  <si>
    <t>The 'Cordon Map' worksheet shows the location of survey sites and the key centre boundary.</t>
  </si>
  <si>
    <t>Site No</t>
  </si>
  <si>
    <t>Location</t>
  </si>
  <si>
    <t>Cars</t>
  </si>
  <si>
    <t>LGVs</t>
  </si>
  <si>
    <t>OGVs</t>
  </si>
  <si>
    <t>Buses</t>
  </si>
  <si>
    <t>Motor Cycles</t>
  </si>
  <si>
    <t>Car Occupancy</t>
  </si>
  <si>
    <t>Car Trips</t>
  </si>
  <si>
    <t>Pedal Cycles</t>
  </si>
  <si>
    <t>Bus Trips</t>
  </si>
  <si>
    <t>Walk</t>
  </si>
  <si>
    <t>Rail &amp; Metrolink</t>
  </si>
  <si>
    <t>All Trips (excl m/c &amp; goods)</t>
  </si>
  <si>
    <t>U Penny Meadow</t>
  </si>
  <si>
    <t>U Stamford St Central</t>
  </si>
  <si>
    <t>U Old St</t>
  </si>
  <si>
    <t>U Cotton St East</t>
  </si>
  <si>
    <t>U Katherine St</t>
  </si>
  <si>
    <t>U Water St</t>
  </si>
  <si>
    <t>Ashton Railway Station</t>
  </si>
  <si>
    <t/>
  </si>
  <si>
    <t>U Old St ( Peds )</t>
  </si>
  <si>
    <t>U Pedestrian Subway B</t>
  </si>
  <si>
    <t>U Mill Lane</t>
  </si>
  <si>
    <t>U Wellington St</t>
  </si>
  <si>
    <t>U Williamson St</t>
  </si>
  <si>
    <t>Ashton Metrolink</t>
  </si>
  <si>
    <t>Ashton Bus Station</t>
  </si>
  <si>
    <t>U Orange St</t>
  </si>
  <si>
    <t>U Warrington St</t>
  </si>
  <si>
    <t>C Wellington Rd</t>
  </si>
  <si>
    <t>U Harley St</t>
  </si>
  <si>
    <t>C Henrietta St</t>
  </si>
  <si>
    <t>Penny Meadow (bus alighters)</t>
  </si>
  <si>
    <t>Wellington Road (bus alighters)</t>
  </si>
  <si>
    <t>Total</t>
  </si>
  <si>
    <t xml:space="preserve">Average Car Occupancy = </t>
  </si>
  <si>
    <r>
      <t xml:space="preserve">NOTES: 1) Ashton Key Centre - </t>
    </r>
    <r>
      <rPr>
        <sz val="9"/>
        <rFont val="Calibri"/>
        <family val="2"/>
        <scheme val="minor"/>
      </rPr>
      <t xml:space="preserve">the cordon was redrawn in 2013 to fall within the Ashton Northern Bypass (opened 2012). Link count sites 85801 - 85804, 85814 and 85833 were discontinued and replaced by sites 85836 and 85838 - 85841 </t>
    </r>
    <r>
      <rPr>
        <b/>
        <sz val="9"/>
        <rFont val="Calibri"/>
        <family val="2"/>
        <scheme val="minor"/>
      </rPr>
      <t xml:space="preserve"> </t>
    </r>
  </si>
  <si>
    <r>
      <rPr>
        <b/>
        <sz val="9"/>
        <rFont val="Calibri"/>
        <family val="2"/>
      </rPr>
      <t>85812 C Katherine St</t>
    </r>
    <r>
      <rPr>
        <sz val="9"/>
        <rFont val="Calibri"/>
        <family val="2"/>
      </rPr>
      <t xml:space="preserve"> - Some bus services re-routed via Old St to a temporary stop at Gas St and others via Cavendish St/Wellington Rd to the bus station. Pedestrian flows may also be affected as a result.</t>
    </r>
  </si>
  <si>
    <r>
      <rPr>
        <b/>
        <sz val="9"/>
        <rFont val="Calibri"/>
        <family val="2"/>
        <scheme val="minor"/>
      </rPr>
      <t>Car Occupancy Surveys</t>
    </r>
    <r>
      <rPr>
        <sz val="9"/>
        <rFont val="Calibri"/>
        <family val="2"/>
        <scheme val="minor"/>
      </rPr>
      <t xml:space="preserve"> - Sites where no car occupancy surveys were undertaken have been allotted the average value (highlighted)</t>
    </r>
  </si>
  <si>
    <t>Car Occupancy*</t>
  </si>
  <si>
    <t>South Entrance to IKEA</t>
  </si>
  <si>
    <t>West Entrance to IKEA</t>
  </si>
  <si>
    <t>South Entrance to Sainsbury's</t>
  </si>
  <si>
    <t>East Entrance to Sainsbury's</t>
  </si>
  <si>
    <t>TOTAL</t>
  </si>
  <si>
    <t>Notes</t>
  </si>
  <si>
    <t>* Car Occupancies shown (highlighted) are the averages for each time period in Ashton Key Centre.</t>
  </si>
  <si>
    <t>Time Period</t>
  </si>
  <si>
    <t>Year</t>
  </si>
  <si>
    <t>LGV</t>
  </si>
  <si>
    <t>OGV</t>
  </si>
  <si>
    <t>M/C</t>
  </si>
  <si>
    <t>P/C</t>
  </si>
  <si>
    <t>All</t>
  </si>
  <si>
    <t>07:30-09:30</t>
  </si>
  <si>
    <t>10:00-12:00</t>
  </si>
  <si>
    <t>16:00-18:00</t>
  </si>
  <si>
    <t xml:space="preserve">NB: Ashton Key Centre cordon was redrawn in 2013 to fall within the Ashton Northern Bypass (opened 2012). </t>
  </si>
  <si>
    <t>-</t>
  </si>
  <si>
    <t>Pedestrians</t>
  </si>
  <si>
    <t>Pedal Cyclists On Pavement</t>
  </si>
  <si>
    <t>Site</t>
  </si>
  <si>
    <t>Site Number</t>
  </si>
  <si>
    <t>% Driver Only</t>
  </si>
  <si>
    <t>Ave Occupancy</t>
  </si>
  <si>
    <t>Penny Meadow</t>
  </si>
  <si>
    <t>Stamford St Central</t>
  </si>
  <si>
    <t>Old Street</t>
  </si>
  <si>
    <t>Katherine Street</t>
  </si>
  <si>
    <t>Warrington Street</t>
  </si>
  <si>
    <t>Henrietta Street</t>
  </si>
  <si>
    <t>All Sites</t>
  </si>
  <si>
    <t>NB: Sites 85803, 85814 and 85833 (north of and on the bypass) discontinued from 2013, sites 85838 and 85841 (south of the bypass) added in 2013. Site 85813 discontinued from 2014, Site 85810 added in 2014.</t>
  </si>
  <si>
    <t xml:space="preserve">Table 27 Trend in Ashton Key Centre Car Occupancy Rates </t>
  </si>
  <si>
    <t>Rail &amp; Metrolink Passengers</t>
  </si>
  <si>
    <t>NB: Ashton Rail Station is north of the bypass and since 2013, outside the cordon. Some duplication with the pedestrian results may now occur.</t>
  </si>
  <si>
    <t>Pedestrians Entering Key Centre</t>
  </si>
  <si>
    <t xml:space="preserve"> Table 31    Car and Non-Car Trips into Ashton Key Centre</t>
  </si>
  <si>
    <t>Car</t>
  </si>
  <si>
    <t>Bus*</t>
  </si>
  <si>
    <t>Rail</t>
  </si>
  <si>
    <t>Metrolink</t>
  </si>
  <si>
    <t>Cycle</t>
  </si>
  <si>
    <t>% Car</t>
  </si>
  <si>
    <t>% Non-Car</t>
  </si>
  <si>
    <t>Note:From 2013 onwards the cordon has been redrawn inside the Ashton Northern Bypass allowing through traffic to be excluded.</t>
  </si>
  <si>
    <t>* BUS TRIPS</t>
  </si>
  <si>
    <r>
      <rPr>
        <b/>
        <sz val="11"/>
        <rFont val="Calibri"/>
        <family val="2"/>
        <scheme val="minor"/>
      </rPr>
      <t>1) 2017 SURVEYS</t>
    </r>
    <r>
      <rPr>
        <sz val="11"/>
        <rFont val="Calibri"/>
        <family val="2"/>
        <scheme val="minor"/>
      </rPr>
      <t>: Due to technical issues with the surveys, 2017 data  (with the exception of two sites, 85842 and 85843) was derived from the 2016 surveys.</t>
    </r>
  </si>
  <si>
    <r>
      <rPr>
        <b/>
        <sz val="11"/>
        <rFont val="Calibri"/>
        <family val="2"/>
        <scheme val="minor"/>
      </rPr>
      <t>2)</t>
    </r>
    <r>
      <rPr>
        <sz val="11"/>
        <rFont val="Calibri"/>
        <family val="2"/>
        <scheme val="minor"/>
      </rPr>
      <t xml:space="preserve"> </t>
    </r>
    <r>
      <rPr>
        <b/>
        <sz val="11"/>
        <rFont val="Calibri"/>
        <family val="2"/>
        <scheme val="minor"/>
      </rPr>
      <t>2018 SURVEYS</t>
    </r>
    <r>
      <rPr>
        <sz val="11"/>
        <rFont val="Calibri"/>
        <family val="2"/>
        <scheme val="minor"/>
      </rPr>
      <t xml:space="preserve">: Flows and numbers at individual sites may have been affected by the partial closure of Ashton Bus Station (Stands J-R) due to the construction of a new transport interchange (closure from 23.06.2018 - Spring 2019) and the attendant rerouting of services. </t>
    </r>
  </si>
  <si>
    <r>
      <rPr>
        <b/>
        <sz val="11"/>
        <rFont val="Calibri"/>
        <family val="2"/>
        <scheme val="minor"/>
      </rPr>
      <t>3) Site 85285 (U Mill Lane)</t>
    </r>
    <r>
      <rPr>
        <sz val="11"/>
        <rFont val="Calibri"/>
        <family val="2"/>
        <scheme val="minor"/>
      </rPr>
      <t xml:space="preserve"> - A review of this survey site following the 2019 survey revealed that a survey design oversight meant that buses actually </t>
    </r>
    <r>
      <rPr>
        <b/>
        <sz val="11"/>
        <rFont val="Calibri"/>
        <family val="2"/>
        <scheme val="minor"/>
      </rPr>
      <t>exitin</t>
    </r>
    <r>
      <rPr>
        <sz val="11"/>
        <rFont val="Calibri"/>
        <family val="2"/>
        <scheme val="minor"/>
      </rPr>
      <t xml:space="preserve">g the key centre may have erroneously been included in the total for this site and that this error </t>
    </r>
    <r>
      <rPr>
        <b/>
        <sz val="11"/>
        <rFont val="Calibri"/>
        <family val="2"/>
        <scheme val="minor"/>
      </rPr>
      <t>may have affected data going as far back as 2015</t>
    </r>
    <r>
      <rPr>
        <sz val="11"/>
        <rFont val="Calibri"/>
        <family val="2"/>
        <scheme val="minor"/>
      </rPr>
      <t>. It was decided to exclude the 2019 data and reconfigure the survey at the site to avoid this anomaly from 2020 onwards.</t>
    </r>
  </si>
  <si>
    <t>COVID-19 PANDEMIC</t>
  </si>
  <si>
    <t>• Link counts - much lower flows than 2016-2019 (in all time periods)
• Car occupancies - much lower flows than 2016-2019 (in all time periods)
• Pedestrian counts - much lower flows than 2016-2019 (in all time periods)
• Pedal cycle counts - much higher flows than 2016-2019 (in OP period only)
• Rail passengers - much lower flows than 2016-2019 (in all time periods)
• Metrolink passengers - much lower flows than 2016-2019 (in all time periods)
• Bus alighters/occupants - much lower alighters/occupants than 2016-2019 (in all time periods)</t>
  </si>
  <si>
    <t>OTHER NOTES</t>
  </si>
  <si>
    <t xml:space="preserve">Table 17 Key Centre Cordon Survey Summary by Site in September 2020 (07:30-09:30) </t>
  </si>
  <si>
    <r>
      <t xml:space="preserve">The key centre surveys for Ashton were conducted on Monday 14th and 21st September. No lockdown was in place at the time of the surveys but homeworking was advised where possible, educational establishments were open (higher education had moved partially online) and public transport was not restricted. Retail and hospitality venues were open. Mass events were banned but most other institutions were open subject to national guidance. The 'Rule Of Six' applied both indoors and out with the 'single household'/'support bubble' restrictions applying locally. While it's not possible to judge the exact effect, it's likely that the surveys, </t>
    </r>
    <r>
      <rPr>
        <b/>
        <i/>
        <u/>
        <sz val="11"/>
        <rFont val="Calibri"/>
        <family val="2"/>
        <scheme val="minor"/>
      </rPr>
      <t>compared to the 2016-2019 period</t>
    </r>
    <r>
      <rPr>
        <i/>
        <sz val="11"/>
        <rFont val="Calibri"/>
        <family val="2"/>
        <scheme val="minor"/>
      </rPr>
      <t xml:space="preserve"> were thus affected;</t>
    </r>
  </si>
  <si>
    <r>
      <rPr>
        <b/>
        <sz val="11"/>
        <rFont val="Calibri"/>
        <family val="2"/>
        <scheme val="minor"/>
      </rPr>
      <t>1) Site 85825 (U Mill Ln)</t>
    </r>
    <r>
      <rPr>
        <sz val="11"/>
        <rFont val="Calibri"/>
        <family val="2"/>
        <scheme val="minor"/>
      </rPr>
      <t xml:space="preserve"> - It emerged following the 2019 surveys that the link count for this site had been undertaken incorrectly since 2015 as it included some traffic leaving, rather than entering, the town centre. For this reason, the 2019 data was excluded from the report. The 2020 survey was amended to correct this error. </t>
    </r>
  </si>
  <si>
    <r>
      <rPr>
        <b/>
        <sz val="11"/>
        <rFont val="Calibri"/>
        <family val="2"/>
      </rPr>
      <t>2) Site 85832 (U East Entrance to Sainsburys)</t>
    </r>
    <r>
      <rPr>
        <sz val="11"/>
        <rFont val="Calibri"/>
        <family val="2"/>
      </rPr>
      <t xml:space="preserve"> -</t>
    </r>
    <r>
      <rPr>
        <sz val="11"/>
        <rFont val="Calibri"/>
        <family val="2"/>
        <scheme val="minor"/>
      </rPr>
      <t xml:space="preserve"> Link count shows higher MGV flows in all time periods due to the increase in home deliveries during Covid-19 Pandemic (i.e. entrance road to Sainsburys and M&amp;S)</t>
    </r>
  </si>
  <si>
    <r>
      <rPr>
        <b/>
        <sz val="11"/>
        <rFont val="Calibri"/>
        <family val="2"/>
      </rPr>
      <t>3) Site 85836 (Ashton Bus Station)</t>
    </r>
    <r>
      <rPr>
        <sz val="11"/>
        <rFont val="Calibri"/>
        <family val="2"/>
      </rPr>
      <t xml:space="preserve"> - </t>
    </r>
    <r>
      <rPr>
        <sz val="11"/>
        <rFont val="Calibri"/>
        <family val="2"/>
        <scheme val="minor"/>
      </rPr>
      <t>the new transport interchange for Ashton opened on 30th August 2020. Bus alighters/occupants much lower than 2016 - 2019. Possibly affected by Covid-19 Pandemic</t>
    </r>
    <r>
      <rPr>
        <b/>
        <sz val="11"/>
        <rFont val="Calibri"/>
        <family val="2"/>
        <scheme val="minor"/>
      </rPr>
      <t xml:space="preserve"> </t>
    </r>
    <r>
      <rPr>
        <sz val="11"/>
        <rFont val="Calibri"/>
        <family val="2"/>
        <scheme val="minor"/>
      </rPr>
      <t>(see above.)</t>
    </r>
  </si>
  <si>
    <r>
      <rPr>
        <b/>
        <sz val="11"/>
        <rFont val="Calibri"/>
        <family val="2"/>
      </rPr>
      <t>4) Site 85844 (U Mill Ln)</t>
    </r>
    <r>
      <rPr>
        <sz val="11"/>
        <rFont val="Calibri"/>
        <family val="2"/>
        <scheme val="minor"/>
      </rPr>
      <t xml:space="preserve"> - Pedestrian and pedal cycle count - lower flows in all time periods (especially Off-Peak) due to either (1) possible suspect count by surveyor in 2020 (i.e. under-counted) or (2) possible suspect count by surveyor in 2019 (i.e. over-counted.)</t>
    </r>
  </si>
  <si>
    <r>
      <t xml:space="preserve">2) Site 85825 (U Mill Ln) - </t>
    </r>
    <r>
      <rPr>
        <sz val="9"/>
        <rFont val="Calibri"/>
        <family val="2"/>
        <scheme val="minor"/>
      </rPr>
      <t xml:space="preserve">It emerged following the 2019 surveys that the link count for this site had been undertaken incorrectly since 2015 as it included some traffic leaving, rather than entering, the town centre. For this reason, the 2019 data was excluded from the report. The 2020 survey was amended to correct this error. </t>
    </r>
  </si>
  <si>
    <r>
      <rPr>
        <b/>
        <sz val="9"/>
        <rFont val="Calibri"/>
        <family val="2"/>
      </rPr>
      <t>3) Site 85832 (U East Entrance to Sainsburys)</t>
    </r>
    <r>
      <rPr>
        <sz val="9"/>
        <rFont val="Calibri"/>
        <family val="2"/>
      </rPr>
      <t xml:space="preserve"> -</t>
    </r>
    <r>
      <rPr>
        <sz val="9"/>
        <rFont val="Calibri"/>
        <family val="2"/>
        <scheme val="minor"/>
      </rPr>
      <t xml:space="preserve"> Link count shows higher MGV flows in all time periods due to the increase in home deliveries during Covid-19 Pandemic (i.e. entrance road to Sainsburys and M&amp;S)</t>
    </r>
  </si>
  <si>
    <r>
      <rPr>
        <b/>
        <sz val="9"/>
        <rFont val="Calibri"/>
        <family val="2"/>
      </rPr>
      <t>4) Site 85836 (Ashton Bus Station)</t>
    </r>
    <r>
      <rPr>
        <sz val="9"/>
        <rFont val="Calibri"/>
        <family val="2"/>
      </rPr>
      <t xml:space="preserve"> - </t>
    </r>
    <r>
      <rPr>
        <sz val="9"/>
        <rFont val="Calibri"/>
        <family val="2"/>
        <scheme val="minor"/>
      </rPr>
      <t>the new transport interchange for Ashton opened on 30th August 2020. Bus alighters/occupants much lower than 2016 - 2019. Possibly affected by Covid-19 Pandemic</t>
    </r>
    <r>
      <rPr>
        <b/>
        <sz val="9"/>
        <rFont val="Calibri"/>
        <family val="2"/>
        <scheme val="minor"/>
      </rPr>
      <t xml:space="preserve"> </t>
    </r>
    <r>
      <rPr>
        <sz val="9"/>
        <rFont val="Calibri"/>
        <family val="2"/>
        <scheme val="minor"/>
      </rPr>
      <t>(see above.)</t>
    </r>
  </si>
  <si>
    <r>
      <t>5) Site 85844 (U Mill Ln)</t>
    </r>
    <r>
      <rPr>
        <sz val="9"/>
        <rFont val="Calibri"/>
        <family val="2"/>
        <scheme val="minor"/>
      </rPr>
      <t>: Pedestrian and pedal cycle count - lower flows in all time periods (especially OP) due to either (1) possible suspect count by surveyor in 2020 (i.e. under-counted) or (2) possible suspect count by surveyor in 2019 (i.e. over-counted.)</t>
    </r>
  </si>
  <si>
    <t xml:space="preserve">Table 18 Key Centre Cordon Survey Summary by Site in September 2020 (10:00-12:00) </t>
  </si>
  <si>
    <t xml:space="preserve">Table 19 Key Centre Cordon Survey Summary by Site in September 2020 (16:00-18:00) </t>
  </si>
  <si>
    <t xml:space="preserve">Table 20 Ashton New Developments Survey Summary by Site in September 2020 (07:30-09:30) </t>
  </si>
  <si>
    <t>These tables summarise all the surveys conducted at new developments in Ashton Town centre in September 2020.</t>
  </si>
  <si>
    <t xml:space="preserve">Table 21 Ashton New Developments Survey Summary by Site in September 2020 (10:00-12:00) </t>
  </si>
  <si>
    <t xml:space="preserve">Table 22 Ashton New Developments Survey Summary by Site in September 2020 (16:00-18:00) </t>
  </si>
  <si>
    <t>Table 23 Ashton Key Centre Cordon Counts: Trend 1997, 1998, 2001, 2004, 2007 - 2020</t>
  </si>
  <si>
    <t>2020/1997</t>
  </si>
  <si>
    <t>2020/2011</t>
  </si>
  <si>
    <t>Table 24 Ashton New Developments Cordon Counts: Trend 2011 - 2020</t>
  </si>
  <si>
    <t>Table 25 Ashton New Developments Pedestrian Trend 2011 - 2020</t>
  </si>
  <si>
    <t>Car Occupancy at Key Centre Cordon Sites (towards Key Centre) September 2020</t>
  </si>
  <si>
    <t>Table 26 Ashton Key Centre Car Occupancy Rates 2020</t>
  </si>
  <si>
    <t>2020/2014</t>
  </si>
  <si>
    <t>Table 29 Metrolink Passengers Entering Ashton Key Centre 2020</t>
  </si>
  <si>
    <t>Table 28 Rail Passengers Entering Ashton Key Centre 1997, 1998, 2001, 2004 and 2007 - 2020</t>
  </si>
  <si>
    <t>2020/2001</t>
  </si>
  <si>
    <t>Table 30 Pedestrians Entering Ashton Key Centre 2001, 2004 and 2007 - 2020</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</si>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</sst>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amily val="2"/>
    </font>
    <font>
      <sz val="11"/>
      <color rgb="FFFF0000"/>
      <name val="Calibri"/>
      <family val="2"/>
      <scheme val="minor"/>
    </font>
    <font>
      <sz val="11"/>
      <color theme="0"/>
      <name val="Calibri"/>
      <family val="2"/>
      <scheme val="minor"/>
    </font>
    <font>
      <sz val="10"/>
      <name val="Arial"/>
      <family val="2"/>
    </font>
    <font>
      <b/>
      <sz val="11"/>
      <name val="Calibri"/>
      <family val="2"/>
      <scheme val="minor"/>
    </font>
    <font>
      <sz val="11"/>
      <name val="Calibri"/>
      <family val="2"/>
    </font>
    <font>
      <sz val="11"/>
      <name val="Arial"/>
      <family val="2"/>
    </font>
    <font>
      <sz val="11"/>
      <name val="Calibri"/>
      <family val="2"/>
      <scheme val="minor"/>
    </font>
    <font>
      <b/>
      <sz val="11"/>
      <name val="Calibri"/>
      <family val="2"/>
    </font>
    <font>
      <sz val="11"/>
      <color rgb="FFFF0000"/>
      <name val="Calibri"/>
      <family val="2"/>
    </font>
    <font>
      <sz val="10"/>
      <color rgb="FFFF0000"/>
      <name val="Arial"/>
      <family val="2"/>
    </font>
    <font>
      <sz val="9"/>
      <name val="Times New Roman"/>
      <family val="1"/>
    </font>
    <font>
      <sz val="11"/>
      <name val="Times New Roman"/>
      <family val="1"/>
    </font>
    <font>
      <b/>
      <sz val="10"/>
      <name val="Arial"/>
      <family val="2"/>
    </font>
    <font>
      <b/>
      <sz val="9"/>
      <name val="Calibri"/>
      <family val="2"/>
      <scheme val="minor"/>
    </font>
    <font>
      <sz val="9"/>
      <name val="Calibri"/>
      <family val="2"/>
      <scheme val="minor"/>
    </font>
    <font>
      <sz val="9"/>
      <name val="Calibri"/>
      <family val="2"/>
    </font>
    <font>
      <b/>
      <sz val="9"/>
      <name val="Calibri"/>
      <family val="2"/>
    </font>
    <font>
      <sz val="11"/>
      <color theme="0"/>
      <name val="Calibri"/>
      <family val="2"/>
    </font>
    <font>
      <sz val="10"/>
      <name val="Times New Roman"/>
      <family val="1"/>
    </font>
    <font>
      <sz val="13"/>
      <color theme="1"/>
      <name val="Calibri"/>
      <family val="2"/>
    </font>
    <font>
      <i/>
      <sz val="11"/>
      <name val="Calibri"/>
      <family val="2"/>
      <scheme val="minor"/>
    </font>
    <font>
      <b/>
      <i/>
      <u/>
      <sz val="11"/>
      <name val="Calibri"/>
      <family val="2"/>
      <scheme val="minor"/>
    </font>
    <font>
      <sz val="9"/>
      <color theme="0"/>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indexed="22"/>
        <bgColor indexed="64"/>
      </patternFill>
    </fill>
  </fills>
  <borders count="89">
    <border>
      <left/>
      <right/>
      <top/>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rgb="FFABABAB"/>
      </left>
      <right/>
      <top style="thin">
        <color rgb="FFABABAB"/>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diagonal/>
    </border>
    <border>
      <left style="thin">
        <color auto="1"/>
      </left>
      <right style="thin">
        <color auto="1"/>
      </right>
      <top/>
      <bottom style="thin">
        <color auto="1"/>
      </bottom>
      <diagonal/>
    </border>
    <border>
      <left style="thin">
        <color indexed="64"/>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auto="1"/>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double">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ouble">
        <color indexed="64"/>
      </bottom>
      <diagonal/>
    </border>
    <border>
      <left style="medium">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9">
    <xf numFmtId="0" fontId="0" fillId="0" borderId="0"/>
    <xf numFmtId="0" fontId="3" fillId="0" borderId="0"/>
    <xf numFmtId="0" fontId="11" fillId="0" borderId="0">
      <alignment horizontal="center" vertical="center"/>
    </xf>
    <xf numFmtId="0" fontId="3" fillId="0" borderId="0"/>
    <xf numFmtId="0" fontId="11" fillId="0" borderId="0">
      <alignment horizontal="center" vertical="center"/>
    </xf>
    <xf numFmtId="0" fontId="19" fillId="0" borderId="0"/>
    <xf numFmtId="0" fontId="3" fillId="0" borderId="0"/>
    <xf numFmtId="0" fontId="20" fillId="0" borderId="0"/>
    <xf numFmtId="0" fontId="19" fillId="0" borderId="0"/>
  </cellStyleXfs>
  <cellXfs count="333">
    <xf numFmtId="0" fontId="0" fillId="0" borderId="0" xfId="0"/>
    <xf numFmtId="0" fontId="4" fillId="0" borderId="0" xfId="0" applyFont="1"/>
    <xf numFmtId="0" fontId="3" fillId="0" borderId="0" xfId="0" applyFont="1"/>
    <xf numFmtId="0" fontId="9" fillId="2" borderId="0" xfId="0" applyFont="1" applyFill="1"/>
    <xf numFmtId="0" fontId="10" fillId="2" borderId="0" xfId="0" applyFont="1" applyFill="1"/>
    <xf numFmtId="0" fontId="7" fillId="0" borderId="0" xfId="1" applyFont="1"/>
    <xf numFmtId="0" fontId="7" fillId="0" borderId="4" xfId="1" applyFont="1" applyBorder="1" applyAlignment="1">
      <alignment horizontal="left"/>
    </xf>
    <xf numFmtId="0" fontId="7" fillId="0" borderId="5" xfId="1" applyFont="1" applyBorder="1"/>
    <xf numFmtId="0" fontId="7" fillId="0" borderId="5" xfId="1" applyFont="1" applyBorder="1" applyAlignment="1">
      <alignment horizontal="center"/>
    </xf>
    <xf numFmtId="0" fontId="7" fillId="0" borderId="5" xfId="1" applyFont="1" applyBorder="1" applyAlignment="1">
      <alignment horizontal="center" wrapText="1"/>
    </xf>
    <xf numFmtId="0" fontId="7" fillId="0" borderId="6" xfId="1" applyFont="1" applyBorder="1" applyAlignment="1">
      <alignment horizontal="center" wrapText="1"/>
    </xf>
    <xf numFmtId="1" fontId="7" fillId="0" borderId="5" xfId="1" applyNumberFormat="1" applyFont="1" applyBorder="1"/>
    <xf numFmtId="1" fontId="7" fillId="0" borderId="5" xfId="1" applyNumberFormat="1" applyFont="1" applyBorder="1" applyAlignment="1">
      <alignment horizontal="right"/>
    </xf>
    <xf numFmtId="2" fontId="7" fillId="0" borderId="5" xfId="1" applyNumberFormat="1" applyFont="1" applyBorder="1"/>
    <xf numFmtId="1" fontId="7" fillId="0" borderId="6" xfId="1" applyNumberFormat="1" applyFont="1" applyBorder="1"/>
    <xf numFmtId="2" fontId="5" fillId="0" borderId="5" xfId="2" applyNumberFormat="1" applyFont="1" applyBorder="1" applyAlignment="1">
      <alignment horizontal="right"/>
    </xf>
    <xf numFmtId="2" fontId="5" fillId="4" borderId="5" xfId="2" applyNumberFormat="1" applyFont="1" applyFill="1" applyBorder="1" applyAlignment="1">
      <alignment horizontal="right"/>
    </xf>
    <xf numFmtId="49" fontId="7" fillId="0" borderId="5" xfId="1" applyNumberFormat="1" applyFont="1" applyBorder="1" applyAlignment="1">
      <alignment horizontal="right"/>
    </xf>
    <xf numFmtId="1" fontId="7" fillId="0" borderId="5" xfId="1" applyNumberFormat="1" applyFont="1" applyBorder="1" applyAlignment="1">
      <alignment wrapText="1"/>
    </xf>
    <xf numFmtId="2" fontId="7" fillId="2" borderId="5" xfId="1" applyNumberFormat="1" applyFont="1" applyFill="1" applyBorder="1"/>
    <xf numFmtId="2" fontId="7" fillId="5" borderId="5" xfId="1" applyNumberFormat="1" applyFont="1" applyFill="1" applyBorder="1"/>
    <xf numFmtId="0" fontId="4" fillId="0" borderId="5" xfId="1" applyFont="1" applyBorder="1"/>
    <xf numFmtId="1" fontId="4" fillId="0" borderId="5" xfId="1" applyNumberFormat="1" applyFont="1" applyBorder="1"/>
    <xf numFmtId="1" fontId="4" fillId="0" borderId="6" xfId="1" applyNumberFormat="1" applyFont="1" applyBorder="1"/>
    <xf numFmtId="0" fontId="7" fillId="0" borderId="10" xfId="1" applyFont="1" applyBorder="1" applyAlignment="1">
      <alignment horizontal="left"/>
    </xf>
    <xf numFmtId="0" fontId="7" fillId="0" borderId="11" xfId="1" applyFont="1" applyBorder="1"/>
    <xf numFmtId="2" fontId="4" fillId="5" borderId="11" xfId="1" applyNumberFormat="1" applyFont="1" applyFill="1" applyBorder="1"/>
    <xf numFmtId="9" fontId="4" fillId="0" borderId="11" xfId="1" applyNumberFormat="1" applyFont="1" applyBorder="1"/>
    <xf numFmtId="9" fontId="4" fillId="0" borderId="15" xfId="1" applyNumberFormat="1" applyFont="1" applyBorder="1"/>
    <xf numFmtId="164" fontId="7" fillId="0" borderId="0" xfId="1" applyNumberFormat="1" applyFont="1"/>
    <xf numFmtId="1" fontId="2" fillId="0" borderId="0" xfId="0" applyNumberFormat="1" applyFont="1" applyAlignment="1">
      <alignment horizontal="center" vertical="center"/>
    </xf>
    <xf numFmtId="0" fontId="7" fillId="0" borderId="0" xfId="0" applyFont="1" applyAlignment="1">
      <alignment horizontal="center" vertical="center"/>
    </xf>
    <xf numFmtId="0" fontId="11" fillId="0" borderId="16" xfId="0" applyFont="1" applyBorder="1" applyAlignment="1">
      <alignment horizontal="center" vertical="center"/>
    </xf>
    <xf numFmtId="0" fontId="7" fillId="0" borderId="0" xfId="1" applyFont="1" applyAlignment="1">
      <alignment horizontal="left"/>
    </xf>
    <xf numFmtId="0" fontId="15" fillId="0" borderId="0" xfId="1" applyFont="1" applyAlignment="1">
      <alignment horizontal="left"/>
    </xf>
    <xf numFmtId="0" fontId="2" fillId="0" borderId="0" xfId="1" applyFont="1"/>
    <xf numFmtId="0" fontId="2" fillId="0" borderId="0" xfId="0" applyFont="1" applyAlignment="1">
      <alignment horizontal="center" vertical="center"/>
    </xf>
    <xf numFmtId="1" fontId="7" fillId="0" borderId="5" xfId="1" applyNumberFormat="1" applyFont="1" applyBorder="1" applyAlignment="1">
      <alignment horizontal="center"/>
    </xf>
    <xf numFmtId="0" fontId="4" fillId="0" borderId="4" xfId="1" applyFont="1" applyBorder="1" applyAlignment="1">
      <alignment horizontal="left"/>
    </xf>
    <xf numFmtId="1" fontId="4" fillId="0" borderId="5" xfId="1" applyNumberFormat="1" applyFont="1" applyBorder="1" applyAlignment="1">
      <alignment horizontal="center"/>
    </xf>
    <xf numFmtId="0" fontId="4" fillId="0" borderId="10" xfId="1" applyFont="1" applyBorder="1" applyAlignment="1">
      <alignment horizontal="left"/>
    </xf>
    <xf numFmtId="0" fontId="4" fillId="0" borderId="11" xfId="1" applyFont="1" applyBorder="1"/>
    <xf numFmtId="1" fontId="4" fillId="0" borderId="11" xfId="1" applyNumberFormat="1" applyFont="1" applyBorder="1"/>
    <xf numFmtId="2" fontId="4" fillId="0" borderId="11" xfId="1" applyNumberFormat="1" applyFont="1" applyBorder="1"/>
    <xf numFmtId="164" fontId="4" fillId="0" borderId="15" xfId="1" applyNumberFormat="1" applyFont="1" applyBorder="1"/>
    <xf numFmtId="0" fontId="4" fillId="0" borderId="0" xfId="1" applyFont="1" applyAlignment="1">
      <alignment horizontal="left"/>
    </xf>
    <xf numFmtId="0" fontId="5" fillId="0" borderId="0" xfId="0" applyFont="1"/>
    <xf numFmtId="0" fontId="8" fillId="0" borderId="4" xfId="3" applyFont="1" applyBorder="1" applyAlignment="1">
      <alignment horizontal="center" wrapText="1"/>
    </xf>
    <xf numFmtId="0" fontId="8" fillId="0" borderId="5" xfId="3" applyFont="1" applyBorder="1" applyAlignment="1">
      <alignment horizont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5" fillId="0" borderId="5" xfId="3" applyFont="1" applyBorder="1" applyAlignment="1">
      <alignment horizontal="center" wrapText="1"/>
    </xf>
    <xf numFmtId="0" fontId="5" fillId="0" borderId="5" xfId="0" applyFont="1" applyBorder="1" applyAlignment="1">
      <alignment horizontal="right" vertical="center" wrapText="1"/>
    </xf>
    <xf numFmtId="0" fontId="5" fillId="0" borderId="6" xfId="0" applyFont="1" applyBorder="1" applyAlignment="1">
      <alignment horizontal="right" vertical="center" wrapText="1"/>
    </xf>
    <xf numFmtId="0" fontId="5" fillId="0" borderId="5" xfId="0" applyFont="1" applyBorder="1" applyAlignment="1">
      <alignment horizontal="right" vertical="top" wrapText="1"/>
    </xf>
    <xf numFmtId="1" fontId="5" fillId="0" borderId="5" xfId="3" applyNumberFormat="1" applyFont="1" applyBorder="1" applyAlignment="1">
      <alignment horizontal="right" wrapText="1"/>
    </xf>
    <xf numFmtId="1" fontId="5" fillId="0" borderId="6" xfId="3" applyNumberFormat="1" applyFont="1" applyBorder="1" applyAlignment="1">
      <alignment horizontal="right" wrapText="1"/>
    </xf>
    <xf numFmtId="2" fontId="8" fillId="0" borderId="5" xfId="3" applyNumberFormat="1" applyFont="1" applyBorder="1" applyAlignment="1">
      <alignment horizontal="right" wrapText="1"/>
    </xf>
    <xf numFmtId="2" fontId="8" fillId="0" borderId="6" xfId="3" applyNumberFormat="1" applyFont="1" applyBorder="1" applyAlignment="1">
      <alignment horizontal="right" wrapText="1"/>
    </xf>
    <xf numFmtId="1" fontId="11" fillId="0" borderId="5" xfId="0" applyNumberFormat="1" applyFont="1" applyBorder="1" applyAlignment="1">
      <alignment horizontal="center" vertical="center"/>
    </xf>
    <xf numFmtId="0" fontId="5" fillId="0" borderId="5" xfId="0" applyFont="1" applyBorder="1"/>
    <xf numFmtId="0" fontId="5" fillId="0" borderId="6" xfId="0" applyFont="1" applyBorder="1"/>
    <xf numFmtId="0" fontId="18" fillId="0" borderId="0" xfId="0" applyFont="1"/>
    <xf numFmtId="0" fontId="11" fillId="0" borderId="5" xfId="0" applyFont="1" applyBorder="1" applyAlignment="1">
      <alignment horizontal="center" vertical="center"/>
    </xf>
    <xf numFmtId="1" fontId="5" fillId="0" borderId="0" xfId="0" applyNumberFormat="1" applyFont="1"/>
    <xf numFmtId="0" fontId="8" fillId="0" borderId="11" xfId="3" applyFont="1" applyBorder="1" applyAlignment="1">
      <alignment horizontal="center" wrapText="1"/>
    </xf>
    <xf numFmtId="2" fontId="8" fillId="0" borderId="11" xfId="3" applyNumberFormat="1" applyFont="1" applyBorder="1" applyAlignment="1">
      <alignment horizontal="right" wrapText="1"/>
    </xf>
    <xf numFmtId="0" fontId="5" fillId="0" borderId="11" xfId="0" applyFont="1" applyBorder="1"/>
    <xf numFmtId="0" fontId="5" fillId="0" borderId="15" xfId="0" applyFont="1" applyBorder="1"/>
    <xf numFmtId="1" fontId="5" fillId="0" borderId="6" xfId="0" applyNumberFormat="1" applyFont="1" applyBorder="1" applyAlignment="1">
      <alignment horizontal="right" vertical="center" wrapText="1"/>
    </xf>
    <xf numFmtId="0" fontId="8" fillId="0" borderId="20" xfId="3" applyFont="1" applyBorder="1" applyAlignment="1">
      <alignment horizontal="center" wrapText="1"/>
    </xf>
    <xf numFmtId="2" fontId="8" fillId="0" borderId="20" xfId="3" applyNumberFormat="1" applyFont="1" applyBorder="1" applyAlignment="1">
      <alignment horizontal="right" wrapText="1"/>
    </xf>
    <xf numFmtId="2" fontId="8" fillId="0" borderId="21" xfId="3" applyNumberFormat="1" applyFont="1" applyBorder="1" applyAlignment="1">
      <alignment horizontal="right" wrapText="1"/>
    </xf>
    <xf numFmtId="0" fontId="5" fillId="0" borderId="23" xfId="3" applyFont="1" applyBorder="1" applyAlignment="1">
      <alignment horizontal="center" wrapText="1"/>
    </xf>
    <xf numFmtId="1" fontId="5" fillId="0" borderId="23" xfId="3" applyNumberFormat="1" applyFont="1" applyBorder="1" applyAlignment="1">
      <alignment horizontal="right" wrapText="1"/>
    </xf>
    <xf numFmtId="1" fontId="5" fillId="0" borderId="24" xfId="0" applyNumberFormat="1" applyFont="1" applyBorder="1" applyAlignment="1">
      <alignment horizontal="right" vertical="center" wrapText="1"/>
    </xf>
    <xf numFmtId="2" fontId="8" fillId="0" borderId="15" xfId="3" applyNumberFormat="1" applyFont="1" applyBorder="1" applyAlignment="1">
      <alignment horizontal="right" wrapText="1"/>
    </xf>
    <xf numFmtId="0" fontId="8" fillId="0" borderId="26" xfId="3" applyFont="1" applyBorder="1" applyAlignment="1">
      <alignment horizontal="center" vertical="center" wrapText="1"/>
    </xf>
    <xf numFmtId="1" fontId="5" fillId="0" borderId="5" xfId="0" applyNumberFormat="1" applyFont="1" applyBorder="1" applyAlignment="1">
      <alignment horizontal="right" vertical="center" wrapText="1"/>
    </xf>
    <xf numFmtId="1" fontId="5" fillId="0" borderId="26" xfId="0" applyNumberFormat="1" applyFont="1" applyBorder="1" applyAlignment="1">
      <alignment horizontal="right" vertical="center" wrapText="1"/>
    </xf>
    <xf numFmtId="0" fontId="5" fillId="0" borderId="27" xfId="3" applyFont="1" applyBorder="1" applyAlignment="1">
      <alignment horizontal="center" wrapText="1"/>
    </xf>
    <xf numFmtId="1" fontId="5" fillId="0" borderId="27" xfId="0" applyNumberFormat="1" applyFont="1" applyBorder="1" applyAlignment="1">
      <alignment horizontal="right" vertical="center" wrapText="1"/>
    </xf>
    <xf numFmtId="1" fontId="5" fillId="0" borderId="28" xfId="0" applyNumberFormat="1" applyFont="1" applyBorder="1" applyAlignment="1">
      <alignment horizontal="right" vertical="center" wrapText="1"/>
    </xf>
    <xf numFmtId="0" fontId="5" fillId="0" borderId="20" xfId="3" applyFont="1" applyBorder="1" applyAlignment="1">
      <alignment horizontal="center" wrapText="1"/>
    </xf>
    <xf numFmtId="1" fontId="5" fillId="0" borderId="20" xfId="0" applyNumberFormat="1" applyFont="1" applyBorder="1" applyAlignment="1">
      <alignment horizontal="right" vertical="center" wrapText="1"/>
    </xf>
    <xf numFmtId="1" fontId="5" fillId="0" borderId="29" xfId="0" applyNumberFormat="1" applyFont="1" applyBorder="1" applyAlignment="1">
      <alignment horizontal="right" vertical="center" wrapText="1"/>
    </xf>
    <xf numFmtId="1" fontId="5" fillId="0" borderId="23" xfId="0" applyNumberFormat="1" applyFont="1" applyBorder="1" applyAlignment="1">
      <alignment horizontal="right" vertical="center" wrapText="1"/>
    </xf>
    <xf numFmtId="1" fontId="5" fillId="0" borderId="30" xfId="0" applyNumberFormat="1" applyFont="1" applyBorder="1" applyAlignment="1">
      <alignment horizontal="right" vertical="center" wrapText="1"/>
    </xf>
    <xf numFmtId="0" fontId="5" fillId="0" borderId="11" xfId="3" applyFont="1" applyBorder="1" applyAlignment="1">
      <alignment horizontal="center" wrapText="1"/>
    </xf>
    <xf numFmtId="1" fontId="5" fillId="0" borderId="11" xfId="0" applyNumberFormat="1" applyFont="1" applyBorder="1" applyAlignment="1">
      <alignment horizontal="right" vertical="center" wrapText="1"/>
    </xf>
    <xf numFmtId="1" fontId="5" fillId="0" borderId="31" xfId="0" applyNumberFormat="1" applyFont="1" applyBorder="1" applyAlignment="1">
      <alignment horizontal="right" vertical="center" wrapText="1"/>
    </xf>
    <xf numFmtId="0" fontId="7" fillId="0" borderId="0" xfId="0" applyFont="1"/>
    <xf numFmtId="0" fontId="3" fillId="0" borderId="0" xfId="0" applyFont="1" applyAlignment="1">
      <alignment wrapText="1"/>
    </xf>
    <xf numFmtId="0" fontId="4" fillId="0" borderId="4" xfId="0" applyFont="1" applyBorder="1"/>
    <xf numFmtId="0" fontId="4" fillId="0" borderId="9" xfId="0" applyFont="1" applyBorder="1"/>
    <xf numFmtId="0" fontId="4" fillId="0" borderId="5" xfId="0" applyFont="1" applyBorder="1" applyAlignment="1">
      <alignment horizontal="right" wrapText="1"/>
    </xf>
    <xf numFmtId="0" fontId="4" fillId="0" borderId="6" xfId="0" applyFont="1" applyBorder="1" applyAlignment="1">
      <alignment horizontal="right" wrapText="1"/>
    </xf>
    <xf numFmtId="0" fontId="7" fillId="0" borderId="4" xfId="0" applyFont="1" applyBorder="1"/>
    <xf numFmtId="0" fontId="7" fillId="0" borderId="35" xfId="0" applyFont="1" applyBorder="1" applyAlignment="1">
      <alignment horizontal="left"/>
    </xf>
    <xf numFmtId="1" fontId="7" fillId="0" borderId="27" xfId="0" applyNumberFormat="1" applyFont="1" applyBorder="1"/>
    <xf numFmtId="2" fontId="7" fillId="0" borderId="27" xfId="0" applyNumberFormat="1" applyFont="1" applyBorder="1"/>
    <xf numFmtId="2" fontId="7" fillId="0" borderId="36" xfId="0" applyNumberFormat="1" applyFont="1" applyBorder="1"/>
    <xf numFmtId="0" fontId="7" fillId="0" borderId="9" xfId="0" applyFont="1" applyBorder="1" applyAlignment="1">
      <alignment horizontal="left"/>
    </xf>
    <xf numFmtId="0" fontId="7" fillId="0" borderId="17" xfId="0" applyFont="1" applyBorder="1"/>
    <xf numFmtId="0" fontId="7" fillId="0" borderId="37" xfId="0" applyFont="1" applyBorder="1" applyAlignment="1">
      <alignment horizontal="left"/>
    </xf>
    <xf numFmtId="0" fontId="4" fillId="0" borderId="38" xfId="0" applyFont="1" applyBorder="1"/>
    <xf numFmtId="0" fontId="4" fillId="0" borderId="39" xfId="0" applyFont="1" applyBorder="1"/>
    <xf numFmtId="1" fontId="4" fillId="0" borderId="39" xfId="0" applyNumberFormat="1" applyFont="1" applyBorder="1"/>
    <xf numFmtId="2" fontId="4" fillId="0" borderId="39" xfId="0" applyNumberFormat="1" applyFont="1" applyBorder="1"/>
    <xf numFmtId="2" fontId="4" fillId="0" borderId="40" xfId="0" applyNumberFormat="1" applyFont="1" applyBorder="1"/>
    <xf numFmtId="0" fontId="4" fillId="0" borderId="0" xfId="0" applyFont="1" applyAlignment="1">
      <alignment horizontal="left" vertical="center" wrapText="1"/>
    </xf>
    <xf numFmtId="0" fontId="7" fillId="0" borderId="4" xfId="0" applyFont="1" applyBorder="1" applyAlignment="1">
      <alignment horizontal="left"/>
    </xf>
    <xf numFmtId="1" fontId="7" fillId="0" borderId="5" xfId="0" applyNumberFormat="1" applyFont="1" applyBorder="1"/>
    <xf numFmtId="0" fontId="7" fillId="0" borderId="5" xfId="0" applyFont="1" applyBorder="1"/>
    <xf numFmtId="0" fontId="7" fillId="0" borderId="6" xfId="0" applyFont="1" applyBorder="1"/>
    <xf numFmtId="2" fontId="7" fillId="0" borderId="5" xfId="0" applyNumberFormat="1" applyFont="1" applyBorder="1"/>
    <xf numFmtId="2" fontId="7" fillId="0" borderId="6" xfId="0" applyNumberFormat="1" applyFont="1" applyBorder="1"/>
    <xf numFmtId="0" fontId="7" fillId="0" borderId="17" xfId="0" applyFont="1" applyBorder="1" applyAlignment="1">
      <alignment horizontal="left"/>
    </xf>
    <xf numFmtId="0" fontId="4" fillId="0" borderId="10" xfId="0" applyFont="1" applyBorder="1" applyAlignment="1">
      <alignment horizontal="left"/>
    </xf>
    <xf numFmtId="1" fontId="4" fillId="0" borderId="11" xfId="0" applyNumberFormat="1" applyFont="1" applyBorder="1"/>
    <xf numFmtId="2" fontId="4" fillId="0" borderId="11" xfId="0" applyNumberFormat="1" applyFont="1" applyBorder="1"/>
    <xf numFmtId="2" fontId="4" fillId="0" borderId="15" xfId="0" applyNumberFormat="1" applyFont="1" applyBorder="1"/>
    <xf numFmtId="0" fontId="4" fillId="0" borderId="4" xfId="0" applyFont="1" applyBorder="1" applyAlignment="1">
      <alignment horizontal="left" indent="1"/>
    </xf>
    <xf numFmtId="0" fontId="4" fillId="0" borderId="5" xfId="0" applyFont="1" applyBorder="1" applyAlignment="1">
      <alignment horizontal="center"/>
    </xf>
    <xf numFmtId="0" fontId="4" fillId="0" borderId="6" xfId="0" applyFont="1" applyBorder="1" applyAlignment="1">
      <alignment horizontal="center"/>
    </xf>
    <xf numFmtId="0" fontId="7" fillId="0" borderId="4" xfId="0" applyFont="1" applyBorder="1" applyAlignment="1">
      <alignment horizontal="left" indent="1"/>
    </xf>
    <xf numFmtId="0" fontId="7" fillId="0" borderId="5" xfId="0" applyFont="1" applyBorder="1" applyAlignment="1">
      <alignment horizontal="right" indent="2"/>
    </xf>
    <xf numFmtId="0" fontId="7" fillId="0" borderId="6" xfId="0" applyFont="1" applyBorder="1" applyAlignment="1">
      <alignment horizontal="right" indent="2"/>
    </xf>
    <xf numFmtId="0" fontId="7" fillId="0" borderId="17" xfId="0" applyFont="1" applyBorder="1" applyAlignment="1">
      <alignment horizontal="left" indent="1"/>
    </xf>
    <xf numFmtId="0" fontId="7" fillId="0" borderId="27" xfId="0" applyFont="1" applyBorder="1" applyAlignment="1">
      <alignment horizontal="right" indent="2"/>
    </xf>
    <xf numFmtId="0" fontId="7" fillId="0" borderId="36" xfId="0" applyFont="1" applyBorder="1" applyAlignment="1">
      <alignment horizontal="right" indent="2"/>
    </xf>
    <xf numFmtId="0" fontId="4" fillId="0" borderId="10" xfId="0" applyFont="1" applyBorder="1" applyAlignment="1">
      <alignment horizontal="left" indent="1"/>
    </xf>
    <xf numFmtId="2" fontId="4" fillId="0" borderId="11" xfId="0" applyNumberFormat="1" applyFont="1" applyBorder="1" applyAlignment="1">
      <alignment horizontal="right" indent="2"/>
    </xf>
    <xf numFmtId="2" fontId="4" fillId="0" borderId="15" xfId="0" applyNumberFormat="1" applyFont="1" applyBorder="1" applyAlignment="1">
      <alignment horizontal="right" indent="2"/>
    </xf>
    <xf numFmtId="0" fontId="7" fillId="0" borderId="42"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7" fillId="0" borderId="43" xfId="0" applyFont="1" applyBorder="1" applyAlignment="1">
      <alignment horizontal="left"/>
    </xf>
    <xf numFmtId="0" fontId="7" fillId="0" borderId="27" xfId="0" applyFont="1" applyBorder="1" applyAlignment="1">
      <alignment horizontal="center"/>
    </xf>
    <xf numFmtId="0" fontId="7" fillId="0" borderId="36" xfId="0" applyFont="1" applyBorder="1" applyAlignment="1">
      <alignment horizontal="center"/>
    </xf>
    <xf numFmtId="1" fontId="7" fillId="0" borderId="27" xfId="0" applyNumberFormat="1" applyFont="1" applyBorder="1" applyAlignment="1">
      <alignment horizontal="center"/>
    </xf>
    <xf numFmtId="1" fontId="7" fillId="0" borderId="36" xfId="0" applyNumberFormat="1" applyFont="1" applyBorder="1" applyAlignment="1">
      <alignment horizontal="center"/>
    </xf>
    <xf numFmtId="0" fontId="4" fillId="0" borderId="43" xfId="0" applyFont="1" applyBorder="1" applyAlignment="1">
      <alignment horizontal="left"/>
    </xf>
    <xf numFmtId="1" fontId="4" fillId="0" borderId="27" xfId="0" applyNumberFormat="1" applyFont="1" applyBorder="1" applyAlignment="1">
      <alignment horizontal="center"/>
    </xf>
    <xf numFmtId="1" fontId="4" fillId="0" borderId="36" xfId="0" applyNumberFormat="1" applyFont="1" applyBorder="1" applyAlignment="1">
      <alignment horizontal="center"/>
    </xf>
    <xf numFmtId="0" fontId="4" fillId="0" borderId="44" xfId="0" applyFont="1" applyBorder="1" applyAlignment="1">
      <alignment horizontal="left"/>
    </xf>
    <xf numFmtId="2" fontId="4" fillId="0" borderId="11" xfId="0" applyNumberFormat="1" applyFont="1" applyBorder="1" applyAlignment="1">
      <alignment horizontal="center"/>
    </xf>
    <xf numFmtId="2" fontId="4" fillId="0" borderId="15" xfId="0" applyNumberFormat="1" applyFont="1" applyBorder="1" applyAlignment="1">
      <alignment horizontal="center"/>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4" fillId="0" borderId="55" xfId="0" applyFont="1" applyBorder="1" applyAlignment="1">
      <alignment horizontal="center"/>
    </xf>
    <xf numFmtId="0" fontId="7" fillId="0" borderId="56" xfId="0" applyFont="1" applyBorder="1" applyAlignment="1">
      <alignment horizontal="right" vertical="center" indent="1"/>
    </xf>
    <xf numFmtId="1" fontId="7" fillId="0" borderId="55" xfId="0" applyNumberFormat="1" applyFont="1" applyBorder="1" applyAlignment="1">
      <alignment horizontal="right" indent="1"/>
    </xf>
    <xf numFmtId="0" fontId="7" fillId="0" borderId="56" xfId="0" applyFont="1" applyBorder="1" applyAlignment="1">
      <alignment horizontal="right" indent="1"/>
    </xf>
    <xf numFmtId="0" fontId="7" fillId="0" borderId="55" xfId="0" applyFont="1" applyBorder="1" applyAlignment="1">
      <alignment horizontal="right" indent="1"/>
    </xf>
    <xf numFmtId="1" fontId="7" fillId="0" borderId="56" xfId="0" applyNumberFormat="1" applyFont="1" applyBorder="1" applyAlignment="1">
      <alignment horizontal="right" indent="1"/>
    </xf>
    <xf numFmtId="0" fontId="7" fillId="0" borderId="55" xfId="0" applyFont="1" applyBorder="1" applyAlignment="1">
      <alignment horizontal="right" vertical="center" indent="1"/>
    </xf>
    <xf numFmtId="1" fontId="7" fillId="0" borderId="56" xfId="0" applyNumberFormat="1" applyFont="1" applyBorder="1" applyAlignment="1">
      <alignment horizontal="right"/>
    </xf>
    <xf numFmtId="1" fontId="4" fillId="0" borderId="55" xfId="0" applyNumberFormat="1" applyFont="1" applyBorder="1" applyAlignment="1">
      <alignment horizontal="right" indent="1"/>
    </xf>
    <xf numFmtId="1" fontId="4" fillId="0" borderId="30" xfId="0" applyNumberFormat="1" applyFont="1" applyBorder="1" applyAlignment="1">
      <alignment horizontal="right" indent="1"/>
    </xf>
    <xf numFmtId="9" fontId="5" fillId="0" borderId="0" xfId="0" applyNumberFormat="1" applyFont="1"/>
    <xf numFmtId="0" fontId="4" fillId="0" borderId="58" xfId="0" applyFont="1" applyBorder="1" applyAlignment="1">
      <alignment horizontal="center"/>
    </xf>
    <xf numFmtId="0" fontId="7" fillId="0" borderId="8" xfId="0" applyFont="1" applyBorder="1" applyAlignment="1">
      <alignment horizontal="right" vertical="center" indent="1"/>
    </xf>
    <xf numFmtId="1" fontId="7" fillId="0" borderId="58" xfId="0" applyNumberFormat="1" applyFont="1" applyBorder="1" applyAlignment="1">
      <alignment horizontal="right" indent="1"/>
    </xf>
    <xf numFmtId="0" fontId="7" fillId="0" borderId="8" xfId="0" applyFont="1" applyBorder="1" applyAlignment="1">
      <alignment horizontal="right" indent="1"/>
    </xf>
    <xf numFmtId="0" fontId="7" fillId="0" borderId="58" xfId="0" applyFont="1" applyBorder="1" applyAlignment="1">
      <alignment horizontal="right" indent="1"/>
    </xf>
    <xf numFmtId="1" fontId="7" fillId="0" borderId="8" xfId="0" applyNumberFormat="1" applyFont="1" applyBorder="1" applyAlignment="1">
      <alignment horizontal="right" indent="1"/>
    </xf>
    <xf numFmtId="0" fontId="7" fillId="0" borderId="58" xfId="0" applyFont="1" applyBorder="1" applyAlignment="1">
      <alignment horizontal="right" vertical="center" indent="1"/>
    </xf>
    <xf numFmtId="1" fontId="7" fillId="0" borderId="8" xfId="0" applyNumberFormat="1" applyFont="1" applyBorder="1" applyAlignment="1">
      <alignment horizontal="right"/>
    </xf>
    <xf numFmtId="1" fontId="4" fillId="0" borderId="58" xfId="0" applyNumberFormat="1" applyFont="1" applyBorder="1" applyAlignment="1">
      <alignment horizontal="right" indent="1"/>
    </xf>
    <xf numFmtId="1" fontId="4" fillId="0" borderId="26" xfId="0" applyNumberFormat="1" applyFont="1" applyBorder="1" applyAlignment="1">
      <alignment horizontal="right" indent="1"/>
    </xf>
    <xf numFmtId="0" fontId="4" fillId="0" borderId="59" xfId="0" applyFont="1" applyBorder="1" applyAlignment="1">
      <alignment horizontal="center"/>
    </xf>
    <xf numFmtId="0" fontId="7" fillId="0" borderId="60" xfId="0" applyFont="1" applyBorder="1" applyAlignment="1">
      <alignment horizontal="right" vertical="center" indent="1"/>
    </xf>
    <xf numFmtId="1" fontId="7" fillId="0" borderId="59" xfId="0" applyNumberFormat="1" applyFont="1" applyBorder="1" applyAlignment="1">
      <alignment horizontal="right" indent="1"/>
    </xf>
    <xf numFmtId="0" fontId="7" fillId="0" borderId="60" xfId="0" applyFont="1" applyBorder="1" applyAlignment="1">
      <alignment horizontal="right" indent="1"/>
    </xf>
    <xf numFmtId="0" fontId="7" fillId="0" borderId="59" xfId="0" applyFont="1" applyBorder="1" applyAlignment="1">
      <alignment horizontal="right" indent="1"/>
    </xf>
    <xf numFmtId="1" fontId="7" fillId="0" borderId="60" xfId="0" applyNumberFormat="1" applyFont="1" applyBorder="1" applyAlignment="1">
      <alignment horizontal="right" indent="1"/>
    </xf>
    <xf numFmtId="0" fontId="7" fillId="0" borderId="59" xfId="0" applyFont="1" applyBorder="1" applyAlignment="1">
      <alignment horizontal="right" vertical="center" indent="1"/>
    </xf>
    <xf numFmtId="1" fontId="7" fillId="0" borderId="60" xfId="0" applyNumberFormat="1" applyFont="1" applyBorder="1" applyAlignment="1">
      <alignment horizontal="right"/>
    </xf>
    <xf numFmtId="0" fontId="7" fillId="0" borderId="61" xfId="0" applyFont="1" applyBorder="1" applyAlignment="1">
      <alignment horizontal="right" indent="1"/>
    </xf>
    <xf numFmtId="1" fontId="7" fillId="0" borderId="62" xfId="0" applyNumberFormat="1" applyFont="1" applyBorder="1" applyAlignment="1">
      <alignment horizontal="right" indent="1"/>
    </xf>
    <xf numFmtId="1" fontId="7" fillId="0" borderId="58" xfId="0" applyNumberFormat="1" applyFont="1" applyBorder="1" applyAlignment="1">
      <alignment horizontal="right"/>
    </xf>
    <xf numFmtId="1" fontId="4" fillId="0" borderId="63" xfId="0" applyNumberFormat="1" applyFont="1" applyBorder="1" applyAlignment="1">
      <alignment horizontal="right" indent="1"/>
    </xf>
    <xf numFmtId="0" fontId="4" fillId="0" borderId="58" xfId="4" applyFont="1" applyBorder="1">
      <alignment horizontal="center" vertical="center"/>
    </xf>
    <xf numFmtId="0" fontId="7" fillId="0" borderId="58" xfId="4" applyFont="1" applyBorder="1" applyAlignment="1">
      <alignment horizontal="right" vertical="center" indent="1"/>
    </xf>
    <xf numFmtId="1" fontId="7" fillId="0" borderId="58" xfId="4" applyNumberFormat="1" applyFont="1" applyBorder="1" applyAlignment="1">
      <alignment horizontal="right" vertical="center" indent="1"/>
    </xf>
    <xf numFmtId="0" fontId="7" fillId="0" borderId="61" xfId="4" applyFont="1" applyBorder="1" applyAlignment="1">
      <alignment horizontal="right" vertical="center" indent="1"/>
    </xf>
    <xf numFmtId="1" fontId="7" fillId="0" borderId="62" xfId="4" applyNumberFormat="1" applyFont="1" applyBorder="1" applyAlignment="1">
      <alignment horizontal="right" vertical="center" indent="1"/>
    </xf>
    <xf numFmtId="1" fontId="7" fillId="0" borderId="58" xfId="4" applyNumberFormat="1" applyFont="1" applyBorder="1" applyAlignment="1">
      <alignment horizontal="right" vertical="center"/>
    </xf>
    <xf numFmtId="0" fontId="4" fillId="0" borderId="59" xfId="4" applyFont="1" applyBorder="1">
      <alignment horizontal="center" vertical="center"/>
    </xf>
    <xf numFmtId="1" fontId="7" fillId="0" borderId="59" xfId="4" applyNumberFormat="1" applyFont="1" applyBorder="1" applyAlignment="1">
      <alignment horizontal="right" vertical="center" indent="1"/>
    </xf>
    <xf numFmtId="0" fontId="7" fillId="0" borderId="64" xfId="4" applyFont="1" applyBorder="1" applyAlignment="1">
      <alignment horizontal="right" vertical="center" indent="1"/>
    </xf>
    <xf numFmtId="0" fontId="7" fillId="0" borderId="59" xfId="4" applyFont="1" applyBorder="1" applyAlignment="1">
      <alignment horizontal="right" vertical="center" indent="1"/>
    </xf>
    <xf numFmtId="1" fontId="7" fillId="0" borderId="65" xfId="4" applyNumberFormat="1" applyFont="1" applyBorder="1" applyAlignment="1">
      <alignment horizontal="right" vertical="center" indent="1"/>
    </xf>
    <xf numFmtId="1" fontId="7" fillId="0" borderId="59" xfId="4" applyNumberFormat="1" applyFont="1" applyBorder="1" applyAlignment="1">
      <alignment horizontal="right" vertical="center"/>
    </xf>
    <xf numFmtId="1" fontId="4" fillId="0" borderId="59" xfId="0" applyNumberFormat="1" applyFont="1" applyBorder="1" applyAlignment="1">
      <alignment horizontal="right" indent="1"/>
    </xf>
    <xf numFmtId="1" fontId="4" fillId="0" borderId="66" xfId="0" applyNumberFormat="1" applyFont="1" applyBorder="1" applyAlignment="1">
      <alignment horizontal="right" indent="1"/>
    </xf>
    <xf numFmtId="0" fontId="4" fillId="0" borderId="67" xfId="4" applyFont="1" applyBorder="1">
      <alignment horizontal="center" vertical="center"/>
    </xf>
    <xf numFmtId="1" fontId="4" fillId="0" borderId="67" xfId="4" applyNumberFormat="1" applyFont="1" applyBorder="1" applyAlignment="1">
      <alignment horizontal="right" vertical="center" indent="1"/>
    </xf>
    <xf numFmtId="1" fontId="4" fillId="0" borderId="67" xfId="4" applyNumberFormat="1" applyFont="1" applyBorder="1" applyAlignment="1">
      <alignment horizontal="right" vertical="center"/>
    </xf>
    <xf numFmtId="1" fontId="4" fillId="0" borderId="67" xfId="0" applyNumberFormat="1" applyFont="1" applyBorder="1" applyAlignment="1">
      <alignment horizontal="right" indent="1"/>
    </xf>
    <xf numFmtId="1" fontId="4" fillId="0" borderId="68" xfId="0" applyNumberFormat="1" applyFont="1" applyBorder="1" applyAlignment="1">
      <alignment horizontal="right" indent="1"/>
    </xf>
    <xf numFmtId="0" fontId="4" fillId="0" borderId="70" xfId="4" applyFont="1" applyBorder="1">
      <alignment horizontal="center" vertical="center"/>
    </xf>
    <xf numFmtId="2" fontId="4" fillId="0" borderId="70" xfId="4" applyNumberFormat="1" applyFont="1" applyBorder="1" applyAlignment="1">
      <alignment horizontal="right" vertical="center" indent="1"/>
    </xf>
    <xf numFmtId="2" fontId="4" fillId="0" borderId="71" xfId="4" applyNumberFormat="1" applyFont="1" applyBorder="1" applyAlignment="1">
      <alignment horizontal="right" vertical="center" indent="1"/>
    </xf>
    <xf numFmtId="2" fontId="4" fillId="0" borderId="72" xfId="4" applyNumberFormat="1" applyFont="1" applyBorder="1" applyAlignment="1">
      <alignment horizontal="right" vertical="center" indent="1"/>
    </xf>
    <xf numFmtId="2" fontId="4" fillId="0" borderId="70" xfId="4" applyNumberFormat="1" applyFont="1" applyBorder="1" applyAlignment="1">
      <alignment horizontal="right" vertical="center"/>
    </xf>
    <xf numFmtId="1" fontId="4" fillId="0" borderId="70" xfId="0" applyNumberFormat="1" applyFont="1" applyBorder="1" applyAlignment="1">
      <alignment horizontal="right" indent="1"/>
    </xf>
    <xf numFmtId="1" fontId="4" fillId="0" borderId="73" xfId="0" applyNumberFormat="1" applyFont="1" applyBorder="1" applyAlignment="1">
      <alignment horizontal="right" indent="1"/>
    </xf>
    <xf numFmtId="0" fontId="4" fillId="0" borderId="74" xfId="0" applyFont="1" applyBorder="1" applyAlignment="1">
      <alignment horizontal="center"/>
    </xf>
    <xf numFmtId="1" fontId="7" fillId="0" borderId="75" xfId="0" applyNumberFormat="1" applyFont="1" applyBorder="1" applyAlignment="1">
      <alignment horizontal="right" vertical="center" indent="1"/>
    </xf>
    <xf numFmtId="1" fontId="7" fillId="0" borderId="74" xfId="0" applyNumberFormat="1" applyFont="1" applyBorder="1" applyAlignment="1">
      <alignment horizontal="right" indent="1"/>
    </xf>
    <xf numFmtId="1" fontId="7" fillId="0" borderId="74" xfId="0" applyNumberFormat="1" applyFont="1" applyBorder="1" applyAlignment="1">
      <alignment horizontal="right" vertical="center" indent="1"/>
    </xf>
    <xf numFmtId="1" fontId="7" fillId="0" borderId="75" xfId="0" applyNumberFormat="1" applyFont="1" applyBorder="1" applyAlignment="1">
      <alignment horizontal="right"/>
    </xf>
    <xf numFmtId="1" fontId="4" fillId="0" borderId="74" xfId="0" applyNumberFormat="1" applyFont="1" applyBorder="1" applyAlignment="1">
      <alignment horizontal="right" indent="1"/>
    </xf>
    <xf numFmtId="1" fontId="4" fillId="0" borderId="76" xfId="0" applyNumberFormat="1" applyFont="1" applyBorder="1" applyAlignment="1">
      <alignment horizontal="right" indent="1"/>
    </xf>
    <xf numFmtId="1" fontId="7" fillId="0" borderId="56" xfId="0" applyNumberFormat="1" applyFont="1" applyBorder="1" applyAlignment="1">
      <alignment horizontal="right" vertical="center" indent="1"/>
    </xf>
    <xf numFmtId="1" fontId="7" fillId="0" borderId="55" xfId="0" applyNumberFormat="1" applyFont="1" applyBorder="1" applyAlignment="1">
      <alignment horizontal="right" vertical="center" indent="1"/>
    </xf>
    <xf numFmtId="1" fontId="7" fillId="0" borderId="62" xfId="0" applyNumberFormat="1" applyFont="1" applyBorder="1" applyAlignment="1">
      <alignment horizontal="right"/>
    </xf>
    <xf numFmtId="1" fontId="4" fillId="0" borderId="28" xfId="0" applyNumberFormat="1" applyFont="1" applyBorder="1" applyAlignment="1">
      <alignment horizontal="right" indent="1"/>
    </xf>
    <xf numFmtId="1" fontId="7" fillId="0" borderId="8" xfId="4" applyNumberFormat="1" applyFont="1" applyBorder="1" applyAlignment="1">
      <alignment horizontal="right" vertical="center" indent="1"/>
    </xf>
    <xf numFmtId="1" fontId="7" fillId="0" borderId="62" xfId="4" applyNumberFormat="1" applyFont="1" applyBorder="1" applyAlignment="1">
      <alignment horizontal="right" vertical="center"/>
    </xf>
    <xf numFmtId="1" fontId="7" fillId="0" borderId="60" xfId="4" applyNumberFormat="1" applyFont="1" applyBorder="1" applyAlignment="1">
      <alignment horizontal="right" vertical="center" indent="1"/>
    </xf>
    <xf numFmtId="1" fontId="7" fillId="0" borderId="65" xfId="4" applyNumberFormat="1" applyFont="1" applyBorder="1" applyAlignment="1">
      <alignment horizontal="right" vertical="center"/>
    </xf>
    <xf numFmtId="1" fontId="4" fillId="0" borderId="77" xfId="4" applyNumberFormat="1" applyFont="1" applyBorder="1" applyAlignment="1">
      <alignment horizontal="right" vertical="center"/>
    </xf>
    <xf numFmtId="0" fontId="4" fillId="0" borderId="49" xfId="4" applyFont="1" applyBorder="1">
      <alignment horizontal="center" vertical="center"/>
    </xf>
    <xf numFmtId="1" fontId="7" fillId="0" borderId="8" xfId="4" applyNumberFormat="1" applyFont="1" applyBorder="1" applyAlignment="1">
      <alignment horizontal="right" vertical="center"/>
    </xf>
    <xf numFmtId="1" fontId="4" fillId="0" borderId="8" xfId="0" applyNumberFormat="1" applyFont="1" applyBorder="1" applyAlignment="1">
      <alignment horizontal="right" vertical="center" indent="1"/>
    </xf>
    <xf numFmtId="1" fontId="4" fillId="0" borderId="63" xfId="0" applyNumberFormat="1" applyFont="1" applyBorder="1" applyAlignment="1">
      <alignment horizontal="right" vertical="center" indent="1"/>
    </xf>
    <xf numFmtId="1" fontId="4" fillId="0" borderId="60" xfId="0" applyNumberFormat="1" applyFont="1" applyBorder="1" applyAlignment="1">
      <alignment horizontal="right" vertical="center" indent="1"/>
    </xf>
    <xf numFmtId="1" fontId="4" fillId="0" borderId="66" xfId="0" applyNumberFormat="1" applyFont="1" applyBorder="1" applyAlignment="1">
      <alignment horizontal="right" vertical="center" indent="1"/>
    </xf>
    <xf numFmtId="0" fontId="4" fillId="0" borderId="78" xfId="4" applyFont="1" applyBorder="1">
      <alignment horizontal="center" vertical="center"/>
    </xf>
    <xf numFmtId="2" fontId="4" fillId="0" borderId="78" xfId="4" applyNumberFormat="1" applyFont="1" applyBorder="1" applyAlignment="1">
      <alignment horizontal="right" vertical="center" indent="1"/>
    </xf>
    <xf numFmtId="2" fontId="4" fillId="0" borderId="79" xfId="4" applyNumberFormat="1" applyFont="1" applyBorder="1" applyAlignment="1">
      <alignment horizontal="right" vertical="center" indent="1"/>
    </xf>
    <xf numFmtId="2" fontId="4" fillId="0" borderId="80" xfId="4" applyNumberFormat="1" applyFont="1" applyBorder="1" applyAlignment="1">
      <alignment horizontal="right" vertical="center" indent="1"/>
    </xf>
    <xf numFmtId="2" fontId="4" fillId="0" borderId="78" xfId="4" applyNumberFormat="1" applyFont="1" applyBorder="1" applyAlignment="1">
      <alignment horizontal="right" vertical="center"/>
    </xf>
    <xf numFmtId="9" fontId="4" fillId="0" borderId="81" xfId="0" applyNumberFormat="1" applyFont="1" applyBorder="1" applyAlignment="1">
      <alignment horizontal="right" vertical="center" wrapText="1" indent="1"/>
    </xf>
    <xf numFmtId="9" fontId="4" fillId="0" borderId="82" xfId="0" applyNumberFormat="1" applyFont="1" applyBorder="1" applyAlignment="1">
      <alignment horizontal="right" vertical="center" wrapText="1" indent="1"/>
    </xf>
    <xf numFmtId="0" fontId="4" fillId="0" borderId="0" xfId="4" applyFont="1">
      <alignment horizontal="center" vertical="center"/>
    </xf>
    <xf numFmtId="2" fontId="7" fillId="0" borderId="0" xfId="4" applyNumberFormat="1" applyFont="1" applyAlignment="1">
      <alignment horizontal="right" vertical="center" indent="1"/>
    </xf>
    <xf numFmtId="2" fontId="7" fillId="0" borderId="0" xfId="4" applyNumberFormat="1" applyFont="1" applyAlignment="1">
      <alignment horizontal="right" vertical="center"/>
    </xf>
    <xf numFmtId="9" fontId="4" fillId="0" borderId="0" xfId="0" applyNumberFormat="1" applyFont="1" applyAlignment="1">
      <alignment horizontal="right" vertical="center" wrapText="1" indent="1"/>
    </xf>
    <xf numFmtId="0" fontId="1" fillId="0" borderId="0" xfId="0" applyFont="1" applyAlignment="1">
      <alignment horizontal="center" vertical="center"/>
    </xf>
    <xf numFmtId="0" fontId="8" fillId="0" borderId="0" xfId="0" applyFont="1" applyAlignment="1">
      <alignment horizontal="center" vertical="center" wrapText="1"/>
    </xf>
    <xf numFmtId="1" fontId="5" fillId="0" borderId="0" xfId="0" applyNumberFormat="1" applyFont="1" applyAlignment="1">
      <alignment horizontal="right" vertical="center" wrapText="1"/>
    </xf>
    <xf numFmtId="0" fontId="5" fillId="0" borderId="0" xfId="0" applyFont="1" applyAlignment="1">
      <alignment horizontal="right" vertical="center" wrapText="1"/>
    </xf>
    <xf numFmtId="2" fontId="5" fillId="0" borderId="0" xfId="0" applyNumberFormat="1" applyFont="1"/>
    <xf numFmtId="0" fontId="4" fillId="0" borderId="0" xfId="6" applyFont="1"/>
    <xf numFmtId="0" fontId="11" fillId="0" borderId="0" xfId="4" applyFont="1">
      <alignment horizontal="center" vertical="center"/>
    </xf>
    <xf numFmtId="0" fontId="6" fillId="0" borderId="0" xfId="6" applyFont="1"/>
    <xf numFmtId="0" fontId="12" fillId="0" borderId="0" xfId="4" applyFont="1">
      <alignment horizontal="center" vertical="center"/>
    </xf>
    <xf numFmtId="0" fontId="8" fillId="0" borderId="83" xfId="7" applyFont="1" applyBorder="1"/>
    <xf numFmtId="0" fontId="5" fillId="0" borderId="84" xfId="7" applyFont="1" applyBorder="1"/>
    <xf numFmtId="0" fontId="5" fillId="0" borderId="85" xfId="7" applyFont="1" applyBorder="1"/>
    <xf numFmtId="0" fontId="6" fillId="0" borderId="0" xfId="8" applyFont="1"/>
    <xf numFmtId="0" fontId="6" fillId="0" borderId="0" xfId="6" applyFont="1" applyAlignment="1"/>
    <xf numFmtId="0" fontId="23" fillId="0" borderId="16" xfId="0" applyFont="1" applyBorder="1" applyAlignment="1">
      <alignment horizontal="center" vertical="center"/>
    </xf>
    <xf numFmtId="0" fontId="5" fillId="0" borderId="0" xfId="6" applyFont="1" applyAlignment="1">
      <alignment horizontal="justify" vertical="center" wrapText="1"/>
    </xf>
    <xf numFmtId="0" fontId="0" fillId="0" borderId="0" xfId="0" applyAlignment="1">
      <alignment wrapText="1"/>
    </xf>
    <xf numFmtId="0" fontId="21" fillId="0" borderId="86" xfId="7" applyFont="1" applyBorder="1" applyAlignment="1">
      <alignment vertical="top" wrapText="1"/>
    </xf>
    <xf numFmtId="0" fontId="21" fillId="0" borderId="0" xfId="7" applyFont="1" applyAlignment="1">
      <alignment vertical="top" wrapText="1"/>
    </xf>
    <xf numFmtId="0" fontId="21" fillId="0" borderId="87" xfId="7" applyFont="1" applyBorder="1" applyAlignment="1">
      <alignment vertical="top" wrapText="1"/>
    </xf>
    <xf numFmtId="0" fontId="21" fillId="0" borderId="86" xfId="7" applyFont="1" applyBorder="1" applyAlignment="1">
      <alignment horizontal="left" vertical="top" wrapText="1"/>
    </xf>
    <xf numFmtId="0" fontId="21" fillId="0" borderId="0" xfId="7" applyFont="1" applyAlignment="1">
      <alignment horizontal="left" vertical="top" wrapText="1"/>
    </xf>
    <xf numFmtId="0" fontId="21" fillId="0" borderId="87" xfId="7" applyFont="1" applyBorder="1" applyAlignment="1">
      <alignment horizontal="left" vertical="top" wrapText="1"/>
    </xf>
    <xf numFmtId="0" fontId="21" fillId="0" borderId="71" xfId="7" applyFont="1" applyBorder="1" applyAlignment="1">
      <alignment horizontal="left" vertical="top" wrapText="1"/>
    </xf>
    <xf numFmtId="0" fontId="21" fillId="0" borderId="88" xfId="7" applyFont="1" applyBorder="1" applyAlignment="1">
      <alignment horizontal="left" vertical="top" wrapText="1"/>
    </xf>
    <xf numFmtId="0" fontId="21" fillId="0" borderId="72" xfId="7" applyFont="1" applyBorder="1" applyAlignment="1">
      <alignment horizontal="left" vertical="top" wrapText="1"/>
    </xf>
    <xf numFmtId="0" fontId="16" fillId="0" borderId="0" xfId="0" applyFont="1" applyAlignment="1">
      <alignment horizontal="left" vertical="center" wrapText="1"/>
    </xf>
    <xf numFmtId="0" fontId="11" fillId="0" borderId="0" xfId="0" applyFont="1" applyAlignment="1">
      <alignment horizontal="center" vertical="center" wrapText="1"/>
    </xf>
    <xf numFmtId="0" fontId="14" fillId="0" borderId="0" xfId="0" applyFont="1" applyAlignment="1">
      <alignment horizontal="left" wrapText="1"/>
    </xf>
    <xf numFmtId="0" fontId="15" fillId="0" borderId="0" xfId="0" applyFont="1" applyAlignment="1">
      <alignment horizontal="center" vertical="center" wrapText="1"/>
    </xf>
    <xf numFmtId="0" fontId="14" fillId="0" borderId="0" xfId="0" applyFont="1" applyAlignment="1">
      <alignment horizontal="left" vertical="top" wrapText="1"/>
    </xf>
    <xf numFmtId="0" fontId="0" fillId="0" borderId="0" xfId="0" applyFont="1" applyAlignment="1">
      <alignment horizontal="center" vertical="top" wrapText="1"/>
    </xf>
    <xf numFmtId="0" fontId="8" fillId="3" borderId="1" xfId="1" applyFont="1" applyFill="1" applyBorder="1" applyAlignment="1">
      <alignment horizontal="left"/>
    </xf>
    <xf numFmtId="0" fontId="8" fillId="3" borderId="2" xfId="1" applyFont="1" applyFill="1" applyBorder="1" applyAlignment="1">
      <alignment horizontal="left"/>
    </xf>
    <xf numFmtId="0" fontId="8" fillId="3" borderId="3" xfId="1" applyFont="1" applyFill="1" applyBorder="1" applyAlignment="1">
      <alignment horizontal="left"/>
    </xf>
    <xf numFmtId="1" fontId="4" fillId="2" borderId="12" xfId="1" applyNumberFormat="1" applyFont="1" applyFill="1" applyBorder="1" applyAlignment="1">
      <alignment horizontal="right"/>
    </xf>
    <xf numFmtId="0" fontId="13" fillId="2" borderId="13" xfId="0" applyFont="1" applyFill="1" applyBorder="1" applyAlignment="1">
      <alignment horizontal="right"/>
    </xf>
    <xf numFmtId="0" fontId="13" fillId="2" borderId="14" xfId="0" applyFont="1" applyFill="1" applyBorder="1" applyAlignment="1">
      <alignment horizontal="right"/>
    </xf>
    <xf numFmtId="0" fontId="14" fillId="0" borderId="41" xfId="0" applyFont="1" applyBorder="1" applyAlignment="1">
      <alignment horizontal="left" wrapText="1"/>
    </xf>
    <xf numFmtId="0" fontId="0" fillId="0" borderId="41" xfId="0" applyBorder="1" applyAlignment="1">
      <alignment wrapText="1"/>
    </xf>
    <xf numFmtId="0" fontId="8" fillId="6" borderId="1" xfId="3" applyFont="1" applyFill="1" applyBorder="1" applyAlignment="1">
      <alignment vertical="center" wrapText="1"/>
    </xf>
    <xf numFmtId="0" fontId="8" fillId="6" borderId="2" xfId="3" applyFont="1" applyFill="1" applyBorder="1" applyAlignment="1">
      <alignment vertical="center" wrapText="1"/>
    </xf>
    <xf numFmtId="0" fontId="8" fillId="6" borderId="3" xfId="3" applyFont="1" applyFill="1" applyBorder="1" applyAlignment="1">
      <alignment vertical="center" wrapText="1"/>
    </xf>
    <xf numFmtId="0" fontId="8" fillId="0" borderId="4" xfId="3" applyFont="1" applyBorder="1" applyAlignment="1">
      <alignment horizontal="center" vertical="center" wrapText="1"/>
    </xf>
    <xf numFmtId="0" fontId="8" fillId="0" borderId="5" xfId="3" applyFont="1" applyBorder="1" applyAlignment="1">
      <alignment horizontal="center" vertical="center" wrapText="1"/>
    </xf>
    <xf numFmtId="0" fontId="8" fillId="0" borderId="10" xfId="3" applyFont="1" applyBorder="1" applyAlignment="1">
      <alignment horizontal="center" vertical="center" wrapText="1"/>
    </xf>
    <xf numFmtId="0" fontId="15" fillId="0" borderId="0" xfId="0" applyFont="1" applyAlignment="1">
      <alignment horizontal="left" wrapText="1"/>
    </xf>
    <xf numFmtId="0" fontId="8" fillId="0" borderId="17" xfId="3"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8" fillId="0" borderId="22" xfId="3" applyFont="1" applyBorder="1" applyAlignment="1">
      <alignment horizontal="center" vertical="center" wrapText="1"/>
    </xf>
    <xf numFmtId="0" fontId="8" fillId="0" borderId="18" xfId="3"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left" vertical="top"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0" borderId="4" xfId="0" applyFont="1" applyBorder="1"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0" fontId="14" fillId="0" borderId="41" xfId="0" applyFont="1" applyBorder="1" applyAlignment="1">
      <alignment horizontal="left" vertical="top" wrapText="1"/>
    </xf>
    <xf numFmtId="0" fontId="4" fillId="3" borderId="32" xfId="0" applyFont="1" applyFill="1" applyBorder="1" applyAlignment="1">
      <alignment vertical="center" wrapText="1"/>
    </xf>
    <xf numFmtId="0" fontId="4" fillId="3" borderId="33" xfId="0" applyFont="1" applyFill="1" applyBorder="1" applyAlignment="1">
      <alignment vertical="center" wrapText="1"/>
    </xf>
    <xf numFmtId="0" fontId="4" fillId="3" borderId="34" xfId="0" applyFont="1" applyFill="1" applyBorder="1" applyAlignment="1">
      <alignment vertical="center" wrapText="1"/>
    </xf>
    <xf numFmtId="0" fontId="4" fillId="0" borderId="5" xfId="0" applyFont="1" applyBorder="1"/>
    <xf numFmtId="0" fontId="4" fillId="0" borderId="7" xfId="0" applyFont="1" applyBorder="1" applyAlignment="1">
      <alignment horizontal="center"/>
    </xf>
    <xf numFmtId="0" fontId="4" fillId="0" borderId="9" xfId="0" applyFont="1" applyBorder="1" applyAlignment="1">
      <alignment horizontal="center"/>
    </xf>
    <xf numFmtId="0" fontId="8" fillId="3" borderId="32" xfId="0" applyFont="1" applyFill="1" applyBorder="1" applyAlignment="1">
      <alignment wrapText="1"/>
    </xf>
    <xf numFmtId="0" fontId="7" fillId="0" borderId="33" xfId="0" applyFont="1" applyBorder="1" applyAlignment="1">
      <alignment wrapText="1"/>
    </xf>
    <xf numFmtId="0" fontId="7" fillId="0" borderId="34" xfId="0" applyFont="1" applyBorder="1" applyAlignment="1">
      <alignment wrapText="1"/>
    </xf>
    <xf numFmtId="0" fontId="14" fillId="0" borderId="0" xfId="0" applyFont="1" applyAlignment="1">
      <alignment horizontal="lef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7" fillId="0" borderId="0" xfId="0" applyFont="1" applyAlignment="1">
      <alignment horizontal="left" wrapText="1"/>
    </xf>
    <xf numFmtId="0" fontId="7" fillId="0" borderId="0" xfId="5"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wrapText="1"/>
    </xf>
    <xf numFmtId="0" fontId="8" fillId="6" borderId="45" xfId="0" applyFont="1" applyFill="1" applyBorder="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8" fillId="0" borderId="54"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44" xfId="0" applyFont="1" applyBorder="1" applyAlignment="1">
      <alignment horizontal="center" vertical="center" wrapText="1"/>
    </xf>
    <xf numFmtId="0" fontId="4" fillId="0" borderId="0" xfId="0" applyFont="1" applyAlignment="1">
      <alignment horizontal="left" wrapText="1"/>
    </xf>
  </cellXfs>
  <cellStyles count="9">
    <cellStyle name="Normal" xfId="0" builtinId="0"/>
    <cellStyle name="Normal 2 2" xfId="8" xr:uid="{2022B7BD-B885-4985-A121-EA759A923BFB}"/>
    <cellStyle name="Normal 2 4" xfId="7" xr:uid="{846DE03E-312A-48FE-80E1-94F51144041B}"/>
    <cellStyle name="Normal 23" xfId="5" xr:uid="{09699B92-AAB9-4AF8-B8CD-6FE0DD1450AC}"/>
    <cellStyle name="Normal 3" xfId="6" xr:uid="{76ACCC90-6F80-48AE-A512-BDF8A0D5BC31}"/>
    <cellStyle name="Normal 6" xfId="1" xr:uid="{ED6BD9CD-6DF1-450D-9639-78B2B77B9CB3}"/>
    <cellStyle name="Normal 9" xfId="4" xr:uid="{91125907-A0F2-443B-81F8-971636438E2F}"/>
    <cellStyle name="Normal_KeyCentreCalcs" xfId="3" xr:uid="{F4B45108-181B-41F8-A3B5-E98067BE4463}"/>
    <cellStyle name="Normal_mcrlpsa2sep05data" xfId="2" xr:uid="{C1D70AAD-D5E3-4BE8-9F39-ABE1B36435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Ashton Key Centre Inbound Vehicle Counts</a:t>
            </a:r>
          </a:p>
        </c:rich>
      </c:tx>
      <c:overlay val="0"/>
    </c:title>
    <c:autoTitleDeleted val="0"/>
    <c:plotArea>
      <c:layout>
        <c:manualLayout>
          <c:layoutTarget val="inner"/>
          <c:xMode val="edge"/>
          <c:yMode val="edge"/>
          <c:x val="0.11191501718730958"/>
          <c:y val="9.282283790468307E-2"/>
          <c:w val="0.72537684982360284"/>
          <c:h val="0.79485857754806055"/>
        </c:manualLayout>
      </c:layout>
      <c:barChart>
        <c:barDir val="col"/>
        <c:grouping val="clustered"/>
        <c:varyColors val="0"/>
        <c:ser>
          <c:idx val="0"/>
          <c:order val="0"/>
          <c:tx>
            <c:v>0730-0930</c:v>
          </c:tx>
          <c:spPr>
            <a:solidFill>
              <a:srgbClr val="00B0F0"/>
            </a:solidFill>
            <a:ln w="12700" cap="flat" cmpd="sng" algn="ctr">
              <a:solidFill>
                <a:schemeClr val="tx1"/>
              </a:solidFill>
              <a:prstDash val="solid"/>
            </a:ln>
            <a:effectLst/>
          </c:spPr>
          <c:invertIfNegative val="0"/>
          <c:dPt>
            <c:idx val="2"/>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1-B6C7-450D-BBCE-5A82562EF7D0}"/>
              </c:ext>
            </c:extLst>
          </c:dPt>
          <c:dPt>
            <c:idx val="3"/>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3-B6C7-450D-BBCE-5A82562EF7D0}"/>
              </c:ext>
            </c:extLst>
          </c:dPt>
          <c:dPt>
            <c:idx val="4"/>
            <c:invertIfNegative val="0"/>
            <c:bubble3D val="0"/>
            <c:spPr>
              <a:solidFill>
                <a:srgbClr val="00B0F0"/>
              </a:solidFill>
              <a:ln w="12700" cap="flat" cmpd="sng" algn="ctr">
                <a:solidFill>
                  <a:schemeClr val="tx1"/>
                </a:solidFill>
                <a:prstDash val="solid"/>
              </a:ln>
              <a:effectLst/>
            </c:spPr>
            <c:extLst>
              <c:ext xmlns:c16="http://schemas.microsoft.com/office/drawing/2014/chart" uri="{C3380CC4-5D6E-409C-BE32-E72D297353CC}">
                <c16:uniqueId val="{00000005-B6C7-450D-BBCE-5A82562EF7D0}"/>
              </c:ext>
            </c:extLst>
          </c:dPt>
          <c:cat>
            <c:numRef>
              <c:f>'Tab 23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 23  KC Traffic Trend'!$I$3:$I$26</c:f>
              <c:numCache>
                <c:formatCode>General</c:formatCode>
                <c:ptCount val="24"/>
                <c:pt idx="0">
                  <c:v>7232</c:v>
                </c:pt>
                <c:pt idx="1">
                  <c:v>6717</c:v>
                </c:pt>
                <c:pt idx="4">
                  <c:v>6930</c:v>
                </c:pt>
                <c:pt idx="7">
                  <c:v>7461</c:v>
                </c:pt>
                <c:pt idx="10">
                  <c:v>6987</c:v>
                </c:pt>
                <c:pt idx="11">
                  <c:v>6541</c:v>
                </c:pt>
                <c:pt idx="12" formatCode="0">
                  <c:v>6482</c:v>
                </c:pt>
                <c:pt idx="13">
                  <c:v>6350</c:v>
                </c:pt>
                <c:pt idx="14">
                  <c:v>5822</c:v>
                </c:pt>
                <c:pt idx="15">
                  <c:v>5211</c:v>
                </c:pt>
                <c:pt idx="16" formatCode="0">
                  <c:v>2361</c:v>
                </c:pt>
                <c:pt idx="17" formatCode="0">
                  <c:v>2362</c:v>
                </c:pt>
                <c:pt idx="18" formatCode="0">
                  <c:v>2154</c:v>
                </c:pt>
                <c:pt idx="19" formatCode="0">
                  <c:v>2214</c:v>
                </c:pt>
                <c:pt idx="20" formatCode="0">
                  <c:v>2375</c:v>
                </c:pt>
                <c:pt idx="21" formatCode="0">
                  <c:v>2331</c:v>
                </c:pt>
                <c:pt idx="22" formatCode="0">
                  <c:v>2295</c:v>
                </c:pt>
                <c:pt idx="23" formatCode="0">
                  <c:v>1987</c:v>
                </c:pt>
              </c:numCache>
            </c:numRef>
          </c:val>
          <c:extLst>
            <c:ext xmlns:c16="http://schemas.microsoft.com/office/drawing/2014/chart" uri="{C3380CC4-5D6E-409C-BE32-E72D297353CC}">
              <c16:uniqueId val="{00000006-B6C7-450D-BBCE-5A82562EF7D0}"/>
            </c:ext>
          </c:extLst>
        </c:ser>
        <c:ser>
          <c:idx val="1"/>
          <c:order val="1"/>
          <c:tx>
            <c:v>10:00-12:00</c:v>
          </c:tx>
          <c:spPr>
            <a:solidFill>
              <a:schemeClr val="tx1"/>
            </a:solidFill>
            <a:ln w="12700" cap="flat" cmpd="sng" algn="ctr">
              <a:solidFill>
                <a:schemeClr val="tx1"/>
              </a:solidFill>
              <a:prstDash val="solid"/>
            </a:ln>
            <a:effectLst/>
          </c:spPr>
          <c:invertIfNegative val="0"/>
          <c:dPt>
            <c:idx val="2"/>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8-B6C7-450D-BBCE-5A82562EF7D0}"/>
              </c:ext>
            </c:extLst>
          </c:dPt>
          <c:dPt>
            <c:idx val="3"/>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A-B6C7-450D-BBCE-5A82562EF7D0}"/>
              </c:ext>
            </c:extLst>
          </c:dPt>
          <c:dPt>
            <c:idx val="4"/>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C-B6C7-450D-BBCE-5A82562EF7D0}"/>
              </c:ext>
            </c:extLst>
          </c:dPt>
          <c:cat>
            <c:numRef>
              <c:f>'Tab 23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 23  KC Traffic Trend'!$R$3:$R$26</c:f>
              <c:numCache>
                <c:formatCode>General</c:formatCode>
                <c:ptCount val="24"/>
                <c:pt idx="0">
                  <c:v>5485</c:v>
                </c:pt>
                <c:pt idx="1">
                  <c:v>5410</c:v>
                </c:pt>
                <c:pt idx="4">
                  <c:v>5229</c:v>
                </c:pt>
                <c:pt idx="7">
                  <c:v>5991</c:v>
                </c:pt>
                <c:pt idx="10">
                  <c:v>5857</c:v>
                </c:pt>
                <c:pt idx="11">
                  <c:v>5574</c:v>
                </c:pt>
                <c:pt idx="12">
                  <c:v>5470</c:v>
                </c:pt>
                <c:pt idx="13">
                  <c:v>5375</c:v>
                </c:pt>
                <c:pt idx="14">
                  <c:v>5124</c:v>
                </c:pt>
                <c:pt idx="15">
                  <c:v>4528</c:v>
                </c:pt>
                <c:pt idx="16" formatCode="0">
                  <c:v>2825</c:v>
                </c:pt>
                <c:pt idx="17" formatCode="0">
                  <c:v>2628</c:v>
                </c:pt>
                <c:pt idx="18" formatCode="0">
                  <c:v>2836</c:v>
                </c:pt>
                <c:pt idx="19" formatCode="0">
                  <c:v>2984</c:v>
                </c:pt>
                <c:pt idx="20" formatCode="0">
                  <c:v>2913</c:v>
                </c:pt>
                <c:pt idx="21" formatCode="0">
                  <c:v>2838</c:v>
                </c:pt>
                <c:pt idx="22" formatCode="0">
                  <c:v>2361</c:v>
                </c:pt>
                <c:pt idx="23" formatCode="0">
                  <c:v>2237</c:v>
                </c:pt>
              </c:numCache>
            </c:numRef>
          </c:val>
          <c:extLst>
            <c:ext xmlns:c16="http://schemas.microsoft.com/office/drawing/2014/chart" uri="{C3380CC4-5D6E-409C-BE32-E72D297353CC}">
              <c16:uniqueId val="{0000000D-B6C7-450D-BBCE-5A82562EF7D0}"/>
            </c:ext>
          </c:extLst>
        </c:ser>
        <c:ser>
          <c:idx val="2"/>
          <c:order val="2"/>
          <c:tx>
            <c:v>1600-1800</c:v>
          </c:tx>
          <c:spPr>
            <a:solidFill>
              <a:srgbClr val="FFC000"/>
            </a:solidFill>
            <a:ln w="12700">
              <a:solidFill>
                <a:schemeClr val="tx1"/>
              </a:solidFill>
            </a:ln>
          </c:spPr>
          <c:invertIfNegative val="0"/>
          <c:dPt>
            <c:idx val="2"/>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0F-B6C7-450D-BBCE-5A82562EF7D0}"/>
              </c:ext>
            </c:extLst>
          </c:dPt>
          <c:dPt>
            <c:idx val="3"/>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11-B6C7-450D-BBCE-5A82562EF7D0}"/>
              </c:ext>
            </c:extLst>
          </c:dPt>
          <c:dPt>
            <c:idx val="4"/>
            <c:invertIfNegative val="0"/>
            <c:bubble3D val="0"/>
            <c:spPr>
              <a:solidFill>
                <a:srgbClr val="FFC000"/>
              </a:solidFill>
              <a:ln w="12700">
                <a:solidFill>
                  <a:schemeClr val="tx1"/>
                </a:solidFill>
                <a:prstDash val="solid"/>
              </a:ln>
            </c:spPr>
            <c:extLst>
              <c:ext xmlns:c16="http://schemas.microsoft.com/office/drawing/2014/chart" uri="{C3380CC4-5D6E-409C-BE32-E72D297353CC}">
                <c16:uniqueId val="{00000013-B6C7-450D-BBCE-5A82562EF7D0}"/>
              </c:ext>
            </c:extLst>
          </c:dPt>
          <c:cat>
            <c:numRef>
              <c:f>'Tab 23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 23  KC Traffic Trend'!$I$28:$I$51</c:f>
              <c:numCache>
                <c:formatCode>General</c:formatCode>
                <c:ptCount val="24"/>
                <c:pt idx="0">
                  <c:v>5372</c:v>
                </c:pt>
                <c:pt idx="1">
                  <c:v>5670</c:v>
                </c:pt>
                <c:pt idx="4">
                  <c:v>5329</c:v>
                </c:pt>
                <c:pt idx="7">
                  <c:v>6202</c:v>
                </c:pt>
                <c:pt idx="10">
                  <c:v>5847</c:v>
                </c:pt>
                <c:pt idx="11">
                  <c:v>6120</c:v>
                </c:pt>
                <c:pt idx="12">
                  <c:v>5987</c:v>
                </c:pt>
                <c:pt idx="13">
                  <c:v>6060</c:v>
                </c:pt>
                <c:pt idx="14">
                  <c:v>5366</c:v>
                </c:pt>
                <c:pt idx="15">
                  <c:v>4682</c:v>
                </c:pt>
                <c:pt idx="16" formatCode="0">
                  <c:v>2059</c:v>
                </c:pt>
                <c:pt idx="17" formatCode="0">
                  <c:v>1944</c:v>
                </c:pt>
                <c:pt idx="18" formatCode="0">
                  <c:v>1964</c:v>
                </c:pt>
                <c:pt idx="19" formatCode="0">
                  <c:v>2035</c:v>
                </c:pt>
                <c:pt idx="20" formatCode="0">
                  <c:v>2013</c:v>
                </c:pt>
                <c:pt idx="21" formatCode="0">
                  <c:v>2106</c:v>
                </c:pt>
                <c:pt idx="22" formatCode="0">
                  <c:v>1715</c:v>
                </c:pt>
                <c:pt idx="23" formatCode="0">
                  <c:v>1528</c:v>
                </c:pt>
              </c:numCache>
            </c:numRef>
          </c:val>
          <c:extLst>
            <c:ext xmlns:c16="http://schemas.microsoft.com/office/drawing/2014/chart" uri="{C3380CC4-5D6E-409C-BE32-E72D297353CC}">
              <c16:uniqueId val="{00000014-B6C7-450D-BBCE-5A82562EF7D0}"/>
            </c:ext>
          </c:extLst>
        </c:ser>
        <c:dLbls>
          <c:showLegendKey val="0"/>
          <c:showVal val="0"/>
          <c:showCatName val="0"/>
          <c:showSerName val="0"/>
          <c:showPercent val="0"/>
          <c:showBubbleSize val="0"/>
        </c:dLbls>
        <c:gapWidth val="150"/>
        <c:axId val="464246408"/>
        <c:axId val="464246800"/>
      </c:barChart>
      <c:catAx>
        <c:axId val="464246408"/>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64246800"/>
        <c:crosses val="autoZero"/>
        <c:auto val="1"/>
        <c:lblAlgn val="ctr"/>
        <c:lblOffset val="100"/>
        <c:noMultiLvlLbl val="0"/>
      </c:catAx>
      <c:valAx>
        <c:axId val="464246800"/>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Vehicles</a:t>
                </a:r>
              </a:p>
            </c:rich>
          </c:tx>
          <c:layout>
            <c:manualLayout>
              <c:xMode val="edge"/>
              <c:yMode val="edge"/>
              <c:x val="9.9740164058440064E-3"/>
              <c:y val="0.43857563644951852"/>
            </c:manualLayout>
          </c:layout>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64246408"/>
        <c:crosses val="autoZero"/>
        <c:crossBetween val="between"/>
      </c:valAx>
    </c:plotArea>
    <c:legend>
      <c:legendPos val="r"/>
      <c:layout>
        <c:manualLayout>
          <c:xMode val="edge"/>
          <c:yMode val="edge"/>
          <c:x val="0.8512106949058762"/>
          <c:y val="0.34660239435589008"/>
          <c:w val="0.11226858469501583"/>
          <c:h val="0.15807612281912944"/>
        </c:manualLayout>
      </c:layout>
      <c:overlay val="0"/>
      <c:spPr>
        <a:ln w="0">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Ashton New Developments Inbound Vehicle Counts</a:t>
            </a:r>
          </a:p>
        </c:rich>
      </c:tx>
      <c:overlay val="0"/>
    </c:title>
    <c:autoTitleDeleted val="0"/>
    <c:plotArea>
      <c:layout>
        <c:manualLayout>
          <c:layoutTarget val="inner"/>
          <c:xMode val="edge"/>
          <c:yMode val="edge"/>
          <c:x val="0.11191501718730958"/>
          <c:y val="9.282283790468307E-2"/>
          <c:w val="0.72537684982360284"/>
          <c:h val="0.79485857754806055"/>
        </c:manualLayout>
      </c:layout>
      <c:barChart>
        <c:barDir val="col"/>
        <c:grouping val="clustered"/>
        <c:varyColors val="0"/>
        <c:ser>
          <c:idx val="0"/>
          <c:order val="0"/>
          <c:tx>
            <c:v>0730-0930</c:v>
          </c:tx>
          <c:spPr>
            <a:solidFill>
              <a:srgbClr val="00B0F0"/>
            </a:solidFill>
            <a:ln w="12700" cap="flat" cmpd="sng" algn="ctr">
              <a:solidFill>
                <a:schemeClr val="tx1"/>
              </a:solidFill>
              <a:prstDash val="solid"/>
            </a:ln>
            <a:effectLst/>
          </c:spPr>
          <c:invertIfNegative val="0"/>
          <c:dPt>
            <c:idx val="2"/>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1-F7C2-498C-8B41-E589F6229EDD}"/>
              </c:ext>
            </c:extLst>
          </c:dPt>
          <c:dPt>
            <c:idx val="3"/>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3-F7C2-498C-8B41-E589F6229EDD}"/>
              </c:ext>
            </c:extLst>
          </c:dPt>
          <c:dPt>
            <c:idx val="4"/>
            <c:invertIfNegative val="0"/>
            <c:bubble3D val="0"/>
            <c:spPr>
              <a:solidFill>
                <a:srgbClr val="00B0F0"/>
              </a:solidFill>
              <a:ln w="12700" cap="flat" cmpd="sng" algn="ctr">
                <a:solidFill>
                  <a:schemeClr val="tx1"/>
                </a:solidFill>
                <a:prstDash val="solid"/>
              </a:ln>
              <a:effectLst/>
            </c:spPr>
            <c:extLst>
              <c:ext xmlns:c16="http://schemas.microsoft.com/office/drawing/2014/chart" uri="{C3380CC4-5D6E-409C-BE32-E72D297353CC}">
                <c16:uniqueId val="{00000005-F7C2-498C-8B41-E589F6229EDD}"/>
              </c:ext>
            </c:extLst>
          </c:dPt>
          <c:cat>
            <c:numRef>
              <c:f>'Tab 24  KC NewDev Traffic Trend'!$B$3:$B$12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'Tab 24  KC NewDev Traffic Trend'!$I$3:$I$12</c:f>
              <c:numCache>
                <c:formatCode>0</c:formatCode>
                <c:ptCount val="10"/>
                <c:pt idx="0">
                  <c:v>413</c:v>
                </c:pt>
                <c:pt idx="1">
                  <c:v>467</c:v>
                </c:pt>
                <c:pt idx="2">
                  <c:v>553</c:v>
                </c:pt>
                <c:pt idx="3">
                  <c:v>476</c:v>
                </c:pt>
                <c:pt idx="4">
                  <c:v>470</c:v>
                </c:pt>
                <c:pt idx="5">
                  <c:v>516</c:v>
                </c:pt>
                <c:pt idx="6">
                  <c:v>514</c:v>
                </c:pt>
                <c:pt idx="7">
                  <c:v>552</c:v>
                </c:pt>
                <c:pt idx="8">
                  <c:v>489</c:v>
                </c:pt>
                <c:pt idx="9">
                  <c:v>526</c:v>
                </c:pt>
              </c:numCache>
            </c:numRef>
          </c:val>
          <c:extLst>
            <c:ext xmlns:c16="http://schemas.microsoft.com/office/drawing/2014/chart" uri="{C3380CC4-5D6E-409C-BE32-E72D297353CC}">
              <c16:uniqueId val="{00000006-F7C2-498C-8B41-E589F6229EDD}"/>
            </c:ext>
          </c:extLst>
        </c:ser>
        <c:ser>
          <c:idx val="1"/>
          <c:order val="1"/>
          <c:tx>
            <c:v>10:00-12:00</c:v>
          </c:tx>
          <c:spPr>
            <a:solidFill>
              <a:schemeClr val="tx1"/>
            </a:solidFill>
            <a:ln w="12700" cap="flat" cmpd="sng" algn="ctr">
              <a:solidFill>
                <a:schemeClr val="tx1"/>
              </a:solidFill>
              <a:prstDash val="solid"/>
            </a:ln>
            <a:effectLst/>
          </c:spPr>
          <c:invertIfNegative val="0"/>
          <c:dPt>
            <c:idx val="2"/>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8-F7C2-498C-8B41-E589F6229EDD}"/>
              </c:ext>
            </c:extLst>
          </c:dPt>
          <c:dPt>
            <c:idx val="3"/>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A-F7C2-498C-8B41-E589F6229EDD}"/>
              </c:ext>
            </c:extLst>
          </c:dPt>
          <c:dPt>
            <c:idx val="4"/>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C-F7C2-498C-8B41-E589F6229EDD}"/>
              </c:ext>
            </c:extLst>
          </c:dPt>
          <c:cat>
            <c:numRef>
              <c:f>'Tab 24  KC NewDev Traffic Trend'!$B$3:$B$12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'Tab 24  KC NewDev Traffic Trend'!$I$14:$I$23</c:f>
              <c:numCache>
                <c:formatCode>0</c:formatCode>
                <c:ptCount val="10"/>
                <c:pt idx="0">
                  <c:v>1102</c:v>
                </c:pt>
                <c:pt idx="1">
                  <c:v>934</c:v>
                </c:pt>
                <c:pt idx="2">
                  <c:v>1307</c:v>
                </c:pt>
                <c:pt idx="3">
                  <c:v>1259</c:v>
                </c:pt>
                <c:pt idx="4">
                  <c:v>1324</c:v>
                </c:pt>
                <c:pt idx="5">
                  <c:v>1464</c:v>
                </c:pt>
                <c:pt idx="6">
                  <c:v>1579</c:v>
                </c:pt>
                <c:pt idx="7">
                  <c:v>1545</c:v>
                </c:pt>
                <c:pt idx="8">
                  <c:v>1616</c:v>
                </c:pt>
                <c:pt idx="9">
                  <c:v>1458</c:v>
                </c:pt>
              </c:numCache>
            </c:numRef>
          </c:val>
          <c:extLst>
            <c:ext xmlns:c16="http://schemas.microsoft.com/office/drawing/2014/chart" uri="{C3380CC4-5D6E-409C-BE32-E72D297353CC}">
              <c16:uniqueId val="{0000000D-F7C2-498C-8B41-E589F6229EDD}"/>
            </c:ext>
          </c:extLst>
        </c:ser>
        <c:ser>
          <c:idx val="2"/>
          <c:order val="2"/>
          <c:tx>
            <c:v>1600-1800</c:v>
          </c:tx>
          <c:spPr>
            <a:solidFill>
              <a:srgbClr val="FFC000"/>
            </a:solidFill>
            <a:ln w="12700">
              <a:solidFill>
                <a:schemeClr val="tx1"/>
              </a:solidFill>
            </a:ln>
          </c:spPr>
          <c:invertIfNegative val="0"/>
          <c:dPt>
            <c:idx val="2"/>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0F-F7C2-498C-8B41-E589F6229EDD}"/>
              </c:ext>
            </c:extLst>
          </c:dPt>
          <c:dPt>
            <c:idx val="3"/>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11-F7C2-498C-8B41-E589F6229EDD}"/>
              </c:ext>
            </c:extLst>
          </c:dPt>
          <c:dPt>
            <c:idx val="4"/>
            <c:invertIfNegative val="0"/>
            <c:bubble3D val="0"/>
            <c:spPr>
              <a:solidFill>
                <a:srgbClr val="FFC000"/>
              </a:solidFill>
              <a:ln w="12700">
                <a:solidFill>
                  <a:schemeClr val="tx1"/>
                </a:solidFill>
                <a:prstDash val="solid"/>
              </a:ln>
            </c:spPr>
            <c:extLst>
              <c:ext xmlns:c16="http://schemas.microsoft.com/office/drawing/2014/chart" uri="{C3380CC4-5D6E-409C-BE32-E72D297353CC}">
                <c16:uniqueId val="{00000013-F7C2-498C-8B41-E589F6229EDD}"/>
              </c:ext>
            </c:extLst>
          </c:dPt>
          <c:cat>
            <c:numRef>
              <c:f>'Tab 24  KC NewDev Traffic Trend'!$B$3:$B$12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'Tab 24  KC NewDev Traffic Trend'!$I$25:$I$34</c:f>
              <c:numCache>
                <c:formatCode>0</c:formatCode>
                <c:ptCount val="10"/>
                <c:pt idx="0">
                  <c:v>861</c:v>
                </c:pt>
                <c:pt idx="1">
                  <c:v>840</c:v>
                </c:pt>
                <c:pt idx="2">
                  <c:v>1110</c:v>
                </c:pt>
                <c:pt idx="3">
                  <c:v>1003</c:v>
                </c:pt>
                <c:pt idx="4">
                  <c:v>999</c:v>
                </c:pt>
                <c:pt idx="5">
                  <c:v>1103</c:v>
                </c:pt>
                <c:pt idx="6">
                  <c:v>1224</c:v>
                </c:pt>
                <c:pt idx="7">
                  <c:v>1226</c:v>
                </c:pt>
                <c:pt idx="8">
                  <c:v>1203</c:v>
                </c:pt>
                <c:pt idx="9">
                  <c:v>925</c:v>
                </c:pt>
              </c:numCache>
            </c:numRef>
          </c:val>
          <c:extLst>
            <c:ext xmlns:c16="http://schemas.microsoft.com/office/drawing/2014/chart" uri="{C3380CC4-5D6E-409C-BE32-E72D297353CC}">
              <c16:uniqueId val="{00000014-F7C2-498C-8B41-E589F6229EDD}"/>
            </c:ext>
          </c:extLst>
        </c:ser>
        <c:dLbls>
          <c:showLegendKey val="0"/>
          <c:showVal val="0"/>
          <c:showCatName val="0"/>
          <c:showSerName val="0"/>
          <c:showPercent val="0"/>
          <c:showBubbleSize val="0"/>
        </c:dLbls>
        <c:gapWidth val="150"/>
        <c:axId val="464243664"/>
        <c:axId val="545751480"/>
      </c:barChart>
      <c:catAx>
        <c:axId val="464243664"/>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751480"/>
        <c:crosses val="autoZero"/>
        <c:auto val="1"/>
        <c:lblAlgn val="ctr"/>
        <c:lblOffset val="100"/>
        <c:noMultiLvlLbl val="0"/>
      </c:catAx>
      <c:valAx>
        <c:axId val="545751480"/>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Vehicles</a:t>
                </a:r>
              </a:p>
            </c:rich>
          </c:tx>
          <c:layout>
            <c:manualLayout>
              <c:xMode val="edge"/>
              <c:yMode val="edge"/>
              <c:x val="9.9740164058440064E-3"/>
              <c:y val="0.43857563644951852"/>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64243664"/>
        <c:crosses val="autoZero"/>
        <c:crossBetween val="between"/>
      </c:valAx>
    </c:plotArea>
    <c:legend>
      <c:legendPos val="r"/>
      <c:layout>
        <c:manualLayout>
          <c:xMode val="edge"/>
          <c:yMode val="edge"/>
          <c:x val="0.8512106949058762"/>
          <c:y val="0.34660239435589008"/>
          <c:w val="0.11226858469501583"/>
          <c:h val="0.15807612281912944"/>
        </c:manualLayout>
      </c:layout>
      <c:overlay val="0"/>
      <c:spPr>
        <a:ln w="0">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Ashton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31 KC Car&amp;Non-CarTrip'!$B$3:$B$22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Car&amp;Non-CarTrip'!$C$3:$C$22</c:f>
              <c:numCache>
                <c:formatCode>General</c:formatCode>
                <c:ptCount val="20"/>
                <c:pt idx="0">
                  <c:v>7651</c:v>
                </c:pt>
                <c:pt idx="3">
                  <c:v>8046</c:v>
                </c:pt>
                <c:pt idx="6">
                  <c:v>7611</c:v>
                </c:pt>
                <c:pt idx="7">
                  <c:v>6867</c:v>
                </c:pt>
                <c:pt idx="8">
                  <c:v>7100</c:v>
                </c:pt>
                <c:pt idx="9">
                  <c:v>6812</c:v>
                </c:pt>
                <c:pt idx="10">
                  <c:v>6193</c:v>
                </c:pt>
                <c:pt idx="11">
                  <c:v>5638</c:v>
                </c:pt>
                <c:pt idx="12">
                  <c:v>2323</c:v>
                </c:pt>
                <c:pt idx="13" formatCode="0">
                  <c:v>2400.6928837306241</c:v>
                </c:pt>
                <c:pt idx="14" formatCode="0">
                  <c:v>2104.5511601372855</c:v>
                </c:pt>
                <c:pt idx="15" formatCode="0">
                  <c:v>2293.3081220946005</c:v>
                </c:pt>
                <c:pt idx="16" formatCode="0">
                  <c:v>2472.4655688046009</c:v>
                </c:pt>
                <c:pt idx="17" formatCode="0">
                  <c:v>2441.1121385890042</c:v>
                </c:pt>
                <c:pt idx="18" formatCode="0">
                  <c:v>2358.8975023840926</c:v>
                </c:pt>
                <c:pt idx="19" formatCode="0">
                  <c:v>2059.2441395984365</c:v>
                </c:pt>
              </c:numCache>
            </c:numRef>
          </c:val>
          <c:extLst>
            <c:ext xmlns:c16="http://schemas.microsoft.com/office/drawing/2014/chart" uri="{C3380CC4-5D6E-409C-BE32-E72D297353CC}">
              <c16:uniqueId val="{00000000-A3A3-41A8-B985-425F0EFF2F93}"/>
            </c:ext>
          </c:extLst>
        </c:ser>
        <c:ser>
          <c:idx val="1"/>
          <c:order val="1"/>
          <c:tx>
            <c:v>Bus</c:v>
          </c:tx>
          <c:spPr>
            <a:solidFill>
              <a:srgbClr val="FFFF00"/>
            </a:solidFill>
            <a:ln>
              <a:solidFill>
                <a:schemeClr val="tx1"/>
              </a:solidFill>
            </a:ln>
          </c:spPr>
          <c:invertIfNegative val="0"/>
          <c:cat>
            <c:numRef>
              <c:f>'Table 31 KC Car&amp;Non-CarTrip'!$B$3:$B$22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Car&amp;Non-CarTrip'!$D$3:$D$22</c:f>
              <c:numCache>
                <c:formatCode>0</c:formatCode>
                <c:ptCount val="20"/>
                <c:pt idx="0">
                  <c:v>2403</c:v>
                </c:pt>
                <c:pt idx="3">
                  <c:v>2807</c:v>
                </c:pt>
                <c:pt idx="6">
                  <c:v>2024</c:v>
                </c:pt>
                <c:pt idx="7">
                  <c:v>3394</c:v>
                </c:pt>
                <c:pt idx="8">
                  <c:v>2428</c:v>
                </c:pt>
                <c:pt idx="9">
                  <c:v>2349</c:v>
                </c:pt>
                <c:pt idx="10">
                  <c:v>2355.8071065989848</c:v>
                </c:pt>
                <c:pt idx="11">
                  <c:v>1565.3812987012986</c:v>
                </c:pt>
                <c:pt idx="12">
                  <c:v>1715.745945945946</c:v>
                </c:pt>
                <c:pt idx="13">
                  <c:v>2171.663203463203</c:v>
                </c:pt>
                <c:pt idx="14">
                  <c:v>1971.4111198893936</c:v>
                </c:pt>
                <c:pt idx="15">
                  <c:v>1884</c:v>
                </c:pt>
                <c:pt idx="16">
                  <c:v>1889</c:v>
                </c:pt>
                <c:pt idx="17">
                  <c:v>1931.2800000000002</c:v>
                </c:pt>
                <c:pt idx="18">
                  <c:v>2286.458333333333</c:v>
                </c:pt>
                <c:pt idx="19">
                  <c:v>2130.3819095477384</c:v>
                </c:pt>
              </c:numCache>
            </c:numRef>
          </c:val>
          <c:extLst>
            <c:ext xmlns:c16="http://schemas.microsoft.com/office/drawing/2014/chart" uri="{C3380CC4-5D6E-409C-BE32-E72D297353CC}">
              <c16:uniqueId val="{00000001-A3A3-41A8-B985-425F0EFF2F93}"/>
            </c:ext>
          </c:extLst>
        </c:ser>
        <c:ser>
          <c:idx val="4"/>
          <c:order val="2"/>
          <c:tx>
            <c:strRef>
              <c:f>'Table 31 KC Car&amp;Non-CarTrip'!$H$2</c:f>
              <c:strCache>
                <c:ptCount val="1"/>
                <c:pt idx="0">
                  <c:v>Walk</c:v>
                </c:pt>
              </c:strCache>
            </c:strRef>
          </c:tx>
          <c:spPr>
            <a:solidFill>
              <a:srgbClr val="FFC000"/>
            </a:solidFill>
            <a:ln>
              <a:solidFill>
                <a:schemeClr val="tx1"/>
              </a:solidFill>
            </a:ln>
          </c:spPr>
          <c:invertIfNegative val="0"/>
          <c:cat>
            <c:numRef>
              <c:f>'Table 31 KC Car&amp;Non-CarTrip'!$B$3:$B$22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Car&amp;Non-CarTrip'!$H$3:$H$22</c:f>
              <c:numCache>
                <c:formatCode>General</c:formatCode>
                <c:ptCount val="20"/>
                <c:pt idx="0">
                  <c:v>2379</c:v>
                </c:pt>
                <c:pt idx="3">
                  <c:v>2550</c:v>
                </c:pt>
                <c:pt idx="6">
                  <c:v>2802</c:v>
                </c:pt>
                <c:pt idx="7">
                  <c:v>3027</c:v>
                </c:pt>
                <c:pt idx="8">
                  <c:v>2973</c:v>
                </c:pt>
                <c:pt idx="9">
                  <c:v>2590</c:v>
                </c:pt>
                <c:pt idx="10">
                  <c:v>2825</c:v>
                </c:pt>
                <c:pt idx="11">
                  <c:v>2776</c:v>
                </c:pt>
                <c:pt idx="12">
                  <c:v>2610</c:v>
                </c:pt>
                <c:pt idx="13">
                  <c:v>3071</c:v>
                </c:pt>
                <c:pt idx="14">
                  <c:v>2224</c:v>
                </c:pt>
                <c:pt idx="15">
                  <c:v>2555</c:v>
                </c:pt>
                <c:pt idx="16">
                  <c:v>2425</c:v>
                </c:pt>
                <c:pt idx="17">
                  <c:v>2739</c:v>
                </c:pt>
                <c:pt idx="18">
                  <c:v>2891</c:v>
                </c:pt>
                <c:pt idx="19" formatCode="0">
                  <c:v>2055</c:v>
                </c:pt>
              </c:numCache>
            </c:numRef>
          </c:val>
          <c:extLst>
            <c:ext xmlns:c16="http://schemas.microsoft.com/office/drawing/2014/chart" uri="{C3380CC4-5D6E-409C-BE32-E72D297353CC}">
              <c16:uniqueId val="{00000002-A3A3-41A8-B985-425F0EFF2F93}"/>
            </c:ext>
          </c:extLst>
        </c:ser>
        <c:ser>
          <c:idx val="2"/>
          <c:order val="3"/>
          <c:tx>
            <c:v>Rail</c:v>
          </c:tx>
          <c:spPr>
            <a:solidFill>
              <a:schemeClr val="bg1">
                <a:lumMod val="75000"/>
              </a:schemeClr>
            </a:solidFill>
            <a:ln>
              <a:solidFill>
                <a:schemeClr val="tx1"/>
              </a:solidFill>
            </a:ln>
          </c:spPr>
          <c:invertIfNegative val="0"/>
          <c:cat>
            <c:numRef>
              <c:f>'Table 31 KC Car&amp;Non-CarTrip'!$B$3:$B$22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Car&amp;Non-CarTrip'!$E$3:$E$22</c:f>
              <c:numCache>
                <c:formatCode>General</c:formatCode>
                <c:ptCount val="20"/>
                <c:pt idx="0">
                  <c:v>49</c:v>
                </c:pt>
                <c:pt idx="3">
                  <c:v>61</c:v>
                </c:pt>
                <c:pt idx="6">
                  <c:v>63</c:v>
                </c:pt>
                <c:pt idx="7">
                  <c:v>86</c:v>
                </c:pt>
                <c:pt idx="8">
                  <c:v>94</c:v>
                </c:pt>
                <c:pt idx="9">
                  <c:v>106</c:v>
                </c:pt>
                <c:pt idx="10">
                  <c:v>95</c:v>
                </c:pt>
                <c:pt idx="11">
                  <c:v>102</c:v>
                </c:pt>
                <c:pt idx="12">
                  <c:v>64</c:v>
                </c:pt>
                <c:pt idx="13">
                  <c:v>93</c:v>
                </c:pt>
                <c:pt idx="14">
                  <c:v>76</c:v>
                </c:pt>
                <c:pt idx="15">
                  <c:v>90</c:v>
                </c:pt>
                <c:pt idx="16">
                  <c:v>47</c:v>
                </c:pt>
                <c:pt idx="17">
                  <c:v>61</c:v>
                </c:pt>
                <c:pt idx="18">
                  <c:v>68</c:v>
                </c:pt>
                <c:pt idx="19" formatCode="0">
                  <c:v>23</c:v>
                </c:pt>
              </c:numCache>
            </c:numRef>
          </c:val>
          <c:extLst>
            <c:ext xmlns:c16="http://schemas.microsoft.com/office/drawing/2014/chart" uri="{C3380CC4-5D6E-409C-BE32-E72D297353CC}">
              <c16:uniqueId val="{00000003-A3A3-41A8-B985-425F0EFF2F93}"/>
            </c:ext>
          </c:extLst>
        </c:ser>
        <c:ser>
          <c:idx val="3"/>
          <c:order val="4"/>
          <c:tx>
            <c:strRef>
              <c:f>'Table 31 KC Car&amp;Non-CarTrip'!$G$2</c:f>
              <c:strCache>
                <c:ptCount val="1"/>
                <c:pt idx="0">
                  <c:v>Cycle</c:v>
                </c:pt>
              </c:strCache>
            </c:strRef>
          </c:tx>
          <c:spPr>
            <a:solidFill>
              <a:schemeClr val="tx1"/>
            </a:solidFill>
          </c:spPr>
          <c:invertIfNegative val="0"/>
          <c:cat>
            <c:numRef>
              <c:f>'Table 31 KC Car&amp;Non-CarTrip'!$B$3:$B$22</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Car&amp;Non-CarTrip'!$G$3:$G$22</c:f>
              <c:numCache>
                <c:formatCode>0</c:formatCode>
                <c:ptCount val="20"/>
                <c:pt idx="0">
                  <c:v>36</c:v>
                </c:pt>
                <c:pt idx="3">
                  <c:v>35</c:v>
                </c:pt>
                <c:pt idx="6">
                  <c:v>42</c:v>
                </c:pt>
                <c:pt idx="7">
                  <c:v>77</c:v>
                </c:pt>
                <c:pt idx="8">
                  <c:v>60</c:v>
                </c:pt>
                <c:pt idx="9">
                  <c:v>58</c:v>
                </c:pt>
                <c:pt idx="10">
                  <c:v>82</c:v>
                </c:pt>
                <c:pt idx="11">
                  <c:v>91</c:v>
                </c:pt>
                <c:pt idx="12">
                  <c:v>40</c:v>
                </c:pt>
                <c:pt idx="13">
                  <c:v>53</c:v>
                </c:pt>
                <c:pt idx="14">
                  <c:v>51</c:v>
                </c:pt>
                <c:pt idx="15">
                  <c:v>55</c:v>
                </c:pt>
                <c:pt idx="16">
                  <c:v>45</c:v>
                </c:pt>
                <c:pt idx="17">
                  <c:v>33</c:v>
                </c:pt>
                <c:pt idx="18">
                  <c:v>59</c:v>
                </c:pt>
                <c:pt idx="19">
                  <c:v>52</c:v>
                </c:pt>
              </c:numCache>
            </c:numRef>
          </c:val>
          <c:extLst>
            <c:ext xmlns:c16="http://schemas.microsoft.com/office/drawing/2014/chart" uri="{C3380CC4-5D6E-409C-BE32-E72D297353CC}">
              <c16:uniqueId val="{00000004-A3A3-41A8-B985-425F0EFF2F93}"/>
            </c:ext>
          </c:extLst>
        </c:ser>
        <c:ser>
          <c:idx val="5"/>
          <c:order val="5"/>
          <c:tx>
            <c:strRef>
              <c:f>'Table 31 KC Car&amp;Non-CarTrip'!$F$2</c:f>
              <c:strCache>
                <c:ptCount val="1"/>
                <c:pt idx="0">
                  <c:v>Metrolink</c:v>
                </c:pt>
              </c:strCache>
            </c:strRef>
          </c:tx>
          <c:spPr>
            <a:solidFill>
              <a:srgbClr val="FF0000"/>
            </a:solidFill>
            <a:ln w="9525">
              <a:solidFill>
                <a:schemeClr val="tx1"/>
              </a:solidFill>
            </a:ln>
          </c:spPr>
          <c:invertIfNegative val="0"/>
          <c:val>
            <c:numRef>
              <c:f>'Table 31 KC Car&amp;Non-CarTrip'!$F$3:$F$22</c:f>
              <c:numCache>
                <c:formatCode>General</c:formatCode>
                <c:ptCount val="20"/>
                <c:pt idx="13">
                  <c:v>107</c:v>
                </c:pt>
                <c:pt idx="14">
                  <c:v>124</c:v>
                </c:pt>
                <c:pt idx="15">
                  <c:v>170</c:v>
                </c:pt>
                <c:pt idx="16">
                  <c:v>189</c:v>
                </c:pt>
                <c:pt idx="17">
                  <c:v>272</c:v>
                </c:pt>
                <c:pt idx="18">
                  <c:v>197</c:v>
                </c:pt>
                <c:pt idx="19" formatCode="0">
                  <c:v>142</c:v>
                </c:pt>
              </c:numCache>
            </c:numRef>
          </c:val>
          <c:extLst>
            <c:ext xmlns:c16="http://schemas.microsoft.com/office/drawing/2014/chart" uri="{C3380CC4-5D6E-409C-BE32-E72D297353CC}">
              <c16:uniqueId val="{00000005-A3A3-41A8-B985-425F0EFF2F93}"/>
            </c:ext>
          </c:extLst>
        </c:ser>
        <c:dLbls>
          <c:showLegendKey val="0"/>
          <c:showVal val="0"/>
          <c:showCatName val="0"/>
          <c:showSerName val="0"/>
          <c:showPercent val="0"/>
          <c:showBubbleSize val="0"/>
        </c:dLbls>
        <c:gapWidth val="150"/>
        <c:axId val="545755792"/>
        <c:axId val="545749520"/>
      </c:barChart>
      <c:catAx>
        <c:axId val="545755792"/>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749520"/>
        <c:crosses val="autoZero"/>
        <c:auto val="1"/>
        <c:lblAlgn val="ctr"/>
        <c:lblOffset val="100"/>
        <c:noMultiLvlLbl val="0"/>
      </c:catAx>
      <c:valAx>
        <c:axId val="545749520"/>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447314872158E-2"/>
              <c:y val="0.43939671144048176"/>
            </c:manualLayout>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755792"/>
        <c:crosses val="autoZero"/>
        <c:crossBetween val="between"/>
      </c:valAx>
    </c:plotArea>
    <c:legend>
      <c:legendPos val="r"/>
      <c:layout>
        <c:manualLayout>
          <c:xMode val="edge"/>
          <c:yMode val="edge"/>
          <c:x val="0.89256352481602952"/>
          <c:y val="0.36971001721708552"/>
          <c:w val="9.6652186503454141E-2"/>
          <c:h val="0.44223232382207461"/>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Ashton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31 KC Car&amp;Non-CarTrip'!$B$24:$B$43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Car&amp;Non-CarTrip'!$C$24:$C$43</c:f>
              <c:numCache>
                <c:formatCode>0</c:formatCode>
                <c:ptCount val="20"/>
                <c:pt idx="0">
                  <c:v>6458</c:v>
                </c:pt>
                <c:pt idx="3" formatCode="General">
                  <c:v>6908</c:v>
                </c:pt>
                <c:pt idx="6" formatCode="General">
                  <c:v>6403</c:v>
                </c:pt>
                <c:pt idx="7" formatCode="General">
                  <c:v>6201</c:v>
                </c:pt>
                <c:pt idx="8" formatCode="General">
                  <c:v>6528</c:v>
                </c:pt>
                <c:pt idx="9" formatCode="General">
                  <c:v>6390</c:v>
                </c:pt>
                <c:pt idx="10" formatCode="General">
                  <c:v>6016</c:v>
                </c:pt>
                <c:pt idx="11" formatCode="General">
                  <c:v>5026</c:v>
                </c:pt>
                <c:pt idx="12" formatCode="General">
                  <c:v>3391</c:v>
                </c:pt>
                <c:pt idx="13">
                  <c:v>3150.9305988171354</c:v>
                </c:pt>
                <c:pt idx="14">
                  <c:v>3292.8198166190837</c:v>
                </c:pt>
                <c:pt idx="15">
                  <c:v>3659.0224392093228</c:v>
                </c:pt>
                <c:pt idx="16">
                  <c:v>3578.1411612126126</c:v>
                </c:pt>
                <c:pt idx="17">
                  <c:v>3452.199212141008</c:v>
                </c:pt>
                <c:pt idx="18">
                  <c:v>2840.6746571916451</c:v>
                </c:pt>
                <c:pt idx="19">
                  <c:v>2699.4810326864417</c:v>
                </c:pt>
              </c:numCache>
            </c:numRef>
          </c:val>
          <c:extLst>
            <c:ext xmlns:c16="http://schemas.microsoft.com/office/drawing/2014/chart" uri="{C3380CC4-5D6E-409C-BE32-E72D297353CC}">
              <c16:uniqueId val="{00000000-DA65-4D95-9692-91490A39048A}"/>
            </c:ext>
          </c:extLst>
        </c:ser>
        <c:ser>
          <c:idx val="1"/>
          <c:order val="1"/>
          <c:tx>
            <c:v>Bus</c:v>
          </c:tx>
          <c:spPr>
            <a:solidFill>
              <a:srgbClr val="FFFF00"/>
            </a:solidFill>
            <a:ln>
              <a:solidFill>
                <a:schemeClr val="tx1"/>
              </a:solidFill>
            </a:ln>
          </c:spPr>
          <c:invertIfNegative val="0"/>
          <c:cat>
            <c:numRef>
              <c:f>'Table 31 KC Car&amp;Non-CarTrip'!$B$24:$B$43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Car&amp;Non-CarTrip'!$D$24:$D$43</c:f>
              <c:numCache>
                <c:formatCode>0</c:formatCode>
                <c:ptCount val="20"/>
                <c:pt idx="0">
                  <c:v>3184</c:v>
                </c:pt>
                <c:pt idx="3">
                  <c:v>3647</c:v>
                </c:pt>
                <c:pt idx="6">
                  <c:v>2580</c:v>
                </c:pt>
                <c:pt idx="7">
                  <c:v>3172</c:v>
                </c:pt>
                <c:pt idx="8">
                  <c:v>2490</c:v>
                </c:pt>
                <c:pt idx="9">
                  <c:v>2594</c:v>
                </c:pt>
                <c:pt idx="10">
                  <c:v>2881.5025641025641</c:v>
                </c:pt>
                <c:pt idx="11">
                  <c:v>2276.9908256880735</c:v>
                </c:pt>
                <c:pt idx="12">
                  <c:v>1882</c:v>
                </c:pt>
                <c:pt idx="13">
                  <c:v>2371.5141242937852</c:v>
                </c:pt>
                <c:pt idx="14">
                  <c:v>2505.5876288659792</c:v>
                </c:pt>
                <c:pt idx="15">
                  <c:v>2072</c:v>
                </c:pt>
                <c:pt idx="16">
                  <c:v>2034</c:v>
                </c:pt>
                <c:pt idx="17">
                  <c:v>2059.1732283464567</c:v>
                </c:pt>
                <c:pt idx="18">
                  <c:v>1658.3406113537114</c:v>
                </c:pt>
                <c:pt idx="19">
                  <c:v>1518.1466666666668</c:v>
                </c:pt>
              </c:numCache>
            </c:numRef>
          </c:val>
          <c:extLst>
            <c:ext xmlns:c16="http://schemas.microsoft.com/office/drawing/2014/chart" uri="{C3380CC4-5D6E-409C-BE32-E72D297353CC}">
              <c16:uniqueId val="{00000001-DA65-4D95-9692-91490A39048A}"/>
            </c:ext>
          </c:extLst>
        </c:ser>
        <c:ser>
          <c:idx val="4"/>
          <c:order val="2"/>
          <c:tx>
            <c:v>Walk</c:v>
          </c:tx>
          <c:spPr>
            <a:solidFill>
              <a:srgbClr val="FFC000"/>
            </a:solidFill>
            <a:ln>
              <a:solidFill>
                <a:schemeClr val="tx1"/>
              </a:solidFill>
            </a:ln>
          </c:spPr>
          <c:invertIfNegative val="0"/>
          <c:cat>
            <c:numRef>
              <c:f>'Table 31 KC Car&amp;Non-CarTrip'!$B$24:$B$43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Car&amp;Non-CarTrip'!$H$24:$H$43</c:f>
              <c:numCache>
                <c:formatCode>0</c:formatCode>
                <c:ptCount val="20"/>
                <c:pt idx="0">
                  <c:v>2735</c:v>
                </c:pt>
                <c:pt idx="3" formatCode="General">
                  <c:v>2919</c:v>
                </c:pt>
                <c:pt idx="6" formatCode="General">
                  <c:v>2941</c:v>
                </c:pt>
                <c:pt idx="7" formatCode="General">
                  <c:v>2901</c:v>
                </c:pt>
                <c:pt idx="8" formatCode="General">
                  <c:v>3263</c:v>
                </c:pt>
                <c:pt idx="9" formatCode="General">
                  <c:v>3070</c:v>
                </c:pt>
                <c:pt idx="10" formatCode="General">
                  <c:v>2896</c:v>
                </c:pt>
                <c:pt idx="11" formatCode="General">
                  <c:v>3116</c:v>
                </c:pt>
                <c:pt idx="12" formatCode="General">
                  <c:v>2585</c:v>
                </c:pt>
                <c:pt idx="13" formatCode="General">
                  <c:v>3139</c:v>
                </c:pt>
                <c:pt idx="14" formatCode="General">
                  <c:v>2083</c:v>
                </c:pt>
                <c:pt idx="15" formatCode="General">
                  <c:v>2928</c:v>
                </c:pt>
                <c:pt idx="16" formatCode="General">
                  <c:v>2731</c:v>
                </c:pt>
                <c:pt idx="17" formatCode="General">
                  <c:v>2641</c:v>
                </c:pt>
                <c:pt idx="18" formatCode="General">
                  <c:v>3123</c:v>
                </c:pt>
                <c:pt idx="19">
                  <c:v>2136</c:v>
                </c:pt>
              </c:numCache>
            </c:numRef>
          </c:val>
          <c:extLst>
            <c:ext xmlns:c16="http://schemas.microsoft.com/office/drawing/2014/chart" uri="{C3380CC4-5D6E-409C-BE32-E72D297353CC}">
              <c16:uniqueId val="{00000002-DA65-4D95-9692-91490A39048A}"/>
            </c:ext>
          </c:extLst>
        </c:ser>
        <c:ser>
          <c:idx val="2"/>
          <c:order val="3"/>
          <c:tx>
            <c:v>Rail</c:v>
          </c:tx>
          <c:spPr>
            <a:solidFill>
              <a:schemeClr val="bg1">
                <a:lumMod val="75000"/>
              </a:schemeClr>
            </a:solidFill>
            <a:ln>
              <a:solidFill>
                <a:schemeClr val="tx1"/>
              </a:solidFill>
            </a:ln>
          </c:spPr>
          <c:invertIfNegative val="0"/>
          <c:cat>
            <c:numRef>
              <c:f>'Table 31 KC Car&amp;Non-CarTrip'!$B$24:$B$43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Car&amp;Non-CarTrip'!$E$24:$E$43</c:f>
              <c:numCache>
                <c:formatCode>0</c:formatCode>
                <c:ptCount val="20"/>
                <c:pt idx="0">
                  <c:v>35</c:v>
                </c:pt>
                <c:pt idx="3" formatCode="General">
                  <c:v>44</c:v>
                </c:pt>
                <c:pt idx="6" formatCode="General">
                  <c:v>33</c:v>
                </c:pt>
                <c:pt idx="7" formatCode="General">
                  <c:v>78</c:v>
                </c:pt>
                <c:pt idx="8" formatCode="General">
                  <c:v>102</c:v>
                </c:pt>
                <c:pt idx="9" formatCode="General">
                  <c:v>80</c:v>
                </c:pt>
                <c:pt idx="10" formatCode="General">
                  <c:v>84</c:v>
                </c:pt>
                <c:pt idx="11" formatCode="General">
                  <c:v>111</c:v>
                </c:pt>
                <c:pt idx="12" formatCode="General">
                  <c:v>45</c:v>
                </c:pt>
                <c:pt idx="13" formatCode="General">
                  <c:v>60</c:v>
                </c:pt>
                <c:pt idx="14" formatCode="General">
                  <c:v>47</c:v>
                </c:pt>
                <c:pt idx="15" formatCode="General">
                  <c:v>69</c:v>
                </c:pt>
                <c:pt idx="16" formatCode="General">
                  <c:v>40</c:v>
                </c:pt>
                <c:pt idx="17" formatCode="General">
                  <c:v>58</c:v>
                </c:pt>
                <c:pt idx="18" formatCode="General">
                  <c:v>51</c:v>
                </c:pt>
                <c:pt idx="19">
                  <c:v>23</c:v>
                </c:pt>
              </c:numCache>
            </c:numRef>
          </c:val>
          <c:extLst>
            <c:ext xmlns:c16="http://schemas.microsoft.com/office/drawing/2014/chart" uri="{C3380CC4-5D6E-409C-BE32-E72D297353CC}">
              <c16:uniqueId val="{00000003-DA65-4D95-9692-91490A39048A}"/>
            </c:ext>
          </c:extLst>
        </c:ser>
        <c:ser>
          <c:idx val="3"/>
          <c:order val="4"/>
          <c:tx>
            <c:v>Cycle</c:v>
          </c:tx>
          <c:spPr>
            <a:solidFill>
              <a:schemeClr val="tx1"/>
            </a:solidFill>
            <a:ln>
              <a:solidFill>
                <a:schemeClr val="tx1"/>
              </a:solidFill>
            </a:ln>
          </c:spPr>
          <c:invertIfNegative val="0"/>
          <c:cat>
            <c:numRef>
              <c:f>'Table 31 KC Car&amp;Non-CarTrip'!$B$24:$B$43</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Car&amp;Non-CarTrip'!$G$24:$G$43</c:f>
              <c:numCache>
                <c:formatCode>0</c:formatCode>
                <c:ptCount val="20"/>
                <c:pt idx="0">
                  <c:v>19</c:v>
                </c:pt>
                <c:pt idx="3">
                  <c:v>22</c:v>
                </c:pt>
                <c:pt idx="6">
                  <c:v>10</c:v>
                </c:pt>
                <c:pt idx="7">
                  <c:v>30</c:v>
                </c:pt>
                <c:pt idx="8">
                  <c:v>60</c:v>
                </c:pt>
                <c:pt idx="9">
                  <c:v>47</c:v>
                </c:pt>
                <c:pt idx="10">
                  <c:v>45</c:v>
                </c:pt>
                <c:pt idx="11">
                  <c:v>56</c:v>
                </c:pt>
                <c:pt idx="12">
                  <c:v>24</c:v>
                </c:pt>
                <c:pt idx="13">
                  <c:v>31</c:v>
                </c:pt>
                <c:pt idx="14">
                  <c:v>26</c:v>
                </c:pt>
                <c:pt idx="15">
                  <c:v>31</c:v>
                </c:pt>
                <c:pt idx="16">
                  <c:v>31</c:v>
                </c:pt>
                <c:pt idx="17">
                  <c:v>19</c:v>
                </c:pt>
                <c:pt idx="18">
                  <c:v>32</c:v>
                </c:pt>
                <c:pt idx="19">
                  <c:v>41</c:v>
                </c:pt>
              </c:numCache>
            </c:numRef>
          </c:val>
          <c:extLst>
            <c:ext xmlns:c16="http://schemas.microsoft.com/office/drawing/2014/chart" uri="{C3380CC4-5D6E-409C-BE32-E72D297353CC}">
              <c16:uniqueId val="{00000004-DA65-4D95-9692-91490A39048A}"/>
            </c:ext>
          </c:extLst>
        </c:ser>
        <c:ser>
          <c:idx val="5"/>
          <c:order val="5"/>
          <c:tx>
            <c:strRef>
              <c:f>'Table 31 KC Car&amp;Non-CarTrip'!$F$2</c:f>
              <c:strCache>
                <c:ptCount val="1"/>
                <c:pt idx="0">
                  <c:v>Metrolink</c:v>
                </c:pt>
              </c:strCache>
            </c:strRef>
          </c:tx>
          <c:spPr>
            <a:solidFill>
              <a:srgbClr val="FF0000"/>
            </a:solidFill>
            <a:ln>
              <a:solidFill>
                <a:schemeClr val="tx1"/>
              </a:solidFill>
            </a:ln>
          </c:spPr>
          <c:invertIfNegative val="0"/>
          <c:val>
            <c:numRef>
              <c:f>'Table 31 KC Car&amp;Non-CarTrip'!$F$24:$F$43</c:f>
              <c:numCache>
                <c:formatCode>0</c:formatCode>
                <c:ptCount val="20"/>
                <c:pt idx="13" formatCode="General">
                  <c:v>151</c:v>
                </c:pt>
                <c:pt idx="14" formatCode="General">
                  <c:v>174</c:v>
                </c:pt>
                <c:pt idx="15" formatCode="General">
                  <c:v>156</c:v>
                </c:pt>
                <c:pt idx="16" formatCode="General">
                  <c:v>222</c:v>
                </c:pt>
                <c:pt idx="17" formatCode="General">
                  <c:v>229</c:v>
                </c:pt>
                <c:pt idx="18" formatCode="General">
                  <c:v>255</c:v>
                </c:pt>
                <c:pt idx="19">
                  <c:v>163</c:v>
                </c:pt>
              </c:numCache>
            </c:numRef>
          </c:val>
          <c:extLst>
            <c:ext xmlns:c16="http://schemas.microsoft.com/office/drawing/2014/chart" uri="{C3380CC4-5D6E-409C-BE32-E72D297353CC}">
              <c16:uniqueId val="{00000005-DA65-4D95-9692-91490A39048A}"/>
            </c:ext>
          </c:extLst>
        </c:ser>
        <c:dLbls>
          <c:showLegendKey val="0"/>
          <c:showVal val="0"/>
          <c:showCatName val="0"/>
          <c:showSerName val="0"/>
          <c:showPercent val="0"/>
          <c:showBubbleSize val="0"/>
        </c:dLbls>
        <c:gapWidth val="150"/>
        <c:axId val="545752264"/>
        <c:axId val="545419384"/>
      </c:barChart>
      <c:catAx>
        <c:axId val="545752264"/>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419384"/>
        <c:crosses val="autoZero"/>
        <c:auto val="1"/>
        <c:lblAlgn val="ctr"/>
        <c:lblOffset val="100"/>
        <c:noMultiLvlLbl val="0"/>
      </c:catAx>
      <c:valAx>
        <c:axId val="545419384"/>
        <c:scaling>
          <c:orientation val="minMax"/>
          <c:max val="900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752264"/>
        <c:crosses val="autoZero"/>
        <c:crossBetween val="between"/>
      </c:valAx>
    </c:plotArea>
    <c:legend>
      <c:legendPos val="r"/>
      <c:layout>
        <c:manualLayout>
          <c:xMode val="edge"/>
          <c:yMode val="edge"/>
          <c:x val="0.88551851032704809"/>
          <c:y val="0.37639372033164598"/>
          <c:w val="0.1031840909799682"/>
          <c:h val="0.3434979232159578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Ashton Key Centre 16:00-18:00</a:t>
            </a:r>
          </a:p>
        </c:rich>
      </c:tx>
      <c:overlay val="0"/>
    </c:title>
    <c:autoTitleDeleted val="0"/>
    <c:plotArea>
      <c:layout/>
      <c:barChart>
        <c:barDir val="col"/>
        <c:grouping val="clustered"/>
        <c:varyColors val="0"/>
        <c:ser>
          <c:idx val="0"/>
          <c:order val="0"/>
          <c:tx>
            <c:v>Car</c:v>
          </c:tx>
          <c:spPr>
            <a:solidFill>
              <a:srgbClr val="00B0F0"/>
            </a:solidFill>
            <a:ln w="9525">
              <a:solidFill>
                <a:schemeClr val="dk1"/>
              </a:solidFill>
            </a:ln>
          </c:spPr>
          <c:invertIfNegative val="0"/>
          <c:cat>
            <c:numRef>
              <c:f>'Table 31 KC Car&amp;Non-CarTrip'!$B$45:$B$64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Car&amp;Non-CarTrip'!$C$45:$C$64</c:f>
              <c:numCache>
                <c:formatCode>0</c:formatCode>
                <c:ptCount val="20"/>
                <c:pt idx="0">
                  <c:v>6842</c:v>
                </c:pt>
                <c:pt idx="3" formatCode="General">
                  <c:v>7570</c:v>
                </c:pt>
                <c:pt idx="6" formatCode="General">
                  <c:v>6793</c:v>
                </c:pt>
                <c:pt idx="7" formatCode="General">
                  <c:v>6872</c:v>
                </c:pt>
                <c:pt idx="8" formatCode="General">
                  <c:v>7470</c:v>
                </c:pt>
                <c:pt idx="9" formatCode="General">
                  <c:v>7356</c:v>
                </c:pt>
                <c:pt idx="10" formatCode="General">
                  <c:v>6413</c:v>
                </c:pt>
                <c:pt idx="11" formatCode="General">
                  <c:v>5548</c:v>
                </c:pt>
                <c:pt idx="12" formatCode="General">
                  <c:v>2271</c:v>
                </c:pt>
                <c:pt idx="13">
                  <c:v>2153.62990111611</c:v>
                </c:pt>
                <c:pt idx="14">
                  <c:v>2115.868067610545</c:v>
                </c:pt>
                <c:pt idx="15">
                  <c:v>2432.0895856214838</c:v>
                </c:pt>
                <c:pt idx="16">
                  <c:v>2253.6216407780839</c:v>
                </c:pt>
                <c:pt idx="17">
                  <c:v>2352.484813963832</c:v>
                </c:pt>
                <c:pt idx="18">
                  <c:v>1806.7789175358982</c:v>
                </c:pt>
                <c:pt idx="19">
                  <c:v>1606.7125116073244</c:v>
                </c:pt>
              </c:numCache>
            </c:numRef>
          </c:val>
          <c:extLst>
            <c:ext xmlns:c16="http://schemas.microsoft.com/office/drawing/2014/chart" uri="{C3380CC4-5D6E-409C-BE32-E72D297353CC}">
              <c16:uniqueId val="{00000000-1426-4F7A-BC64-A4060AB81FC4}"/>
            </c:ext>
          </c:extLst>
        </c:ser>
        <c:ser>
          <c:idx val="1"/>
          <c:order val="1"/>
          <c:tx>
            <c:v>Bus</c:v>
          </c:tx>
          <c:spPr>
            <a:solidFill>
              <a:srgbClr val="FFFF00"/>
            </a:solidFill>
            <a:ln>
              <a:solidFill>
                <a:schemeClr val="tx1"/>
              </a:solidFill>
            </a:ln>
          </c:spPr>
          <c:invertIfNegative val="0"/>
          <c:cat>
            <c:numRef>
              <c:f>'Table 31 KC Car&amp;Non-CarTrip'!$B$45:$B$64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Car&amp;Non-CarTrip'!$D$45:$D$64</c:f>
              <c:numCache>
                <c:formatCode>0</c:formatCode>
                <c:ptCount val="20"/>
                <c:pt idx="0">
                  <c:v>1749</c:v>
                </c:pt>
                <c:pt idx="3">
                  <c:v>1884</c:v>
                </c:pt>
                <c:pt idx="6">
                  <c:v>1527</c:v>
                </c:pt>
                <c:pt idx="7">
                  <c:v>1867</c:v>
                </c:pt>
                <c:pt idx="8">
                  <c:v>1604</c:v>
                </c:pt>
                <c:pt idx="9">
                  <c:v>1678</c:v>
                </c:pt>
                <c:pt idx="10">
                  <c:v>1711.8397790055249</c:v>
                </c:pt>
                <c:pt idx="11">
                  <c:v>1481.3658536585367</c:v>
                </c:pt>
                <c:pt idx="12">
                  <c:v>1393</c:v>
                </c:pt>
                <c:pt idx="13">
                  <c:v>1754.6439276485789</c:v>
                </c:pt>
                <c:pt idx="14">
                  <c:v>2076.5502958579882</c:v>
                </c:pt>
                <c:pt idx="15">
                  <c:v>1110</c:v>
                </c:pt>
                <c:pt idx="16">
                  <c:v>1115</c:v>
                </c:pt>
                <c:pt idx="17">
                  <c:v>1416.5714285714287</c:v>
                </c:pt>
                <c:pt idx="18">
                  <c:v>1143.6521739130435</c:v>
                </c:pt>
                <c:pt idx="19">
                  <c:v>1118.9502762430939</c:v>
                </c:pt>
              </c:numCache>
            </c:numRef>
          </c:val>
          <c:extLst>
            <c:ext xmlns:c16="http://schemas.microsoft.com/office/drawing/2014/chart" uri="{C3380CC4-5D6E-409C-BE32-E72D297353CC}">
              <c16:uniqueId val="{00000001-1426-4F7A-BC64-A4060AB81FC4}"/>
            </c:ext>
          </c:extLst>
        </c:ser>
        <c:ser>
          <c:idx val="4"/>
          <c:order val="2"/>
          <c:tx>
            <c:v>Walk</c:v>
          </c:tx>
          <c:spPr>
            <a:solidFill>
              <a:srgbClr val="FFC000"/>
            </a:solidFill>
            <a:ln>
              <a:solidFill>
                <a:schemeClr val="tx1"/>
              </a:solidFill>
            </a:ln>
          </c:spPr>
          <c:invertIfNegative val="0"/>
          <c:cat>
            <c:numRef>
              <c:f>'Table 31 KC Car&amp;Non-CarTrip'!$B$45:$B$64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Car&amp;Non-CarTrip'!$H$45:$H$64</c:f>
              <c:numCache>
                <c:formatCode>0</c:formatCode>
                <c:ptCount val="20"/>
                <c:pt idx="0">
                  <c:v>1784</c:v>
                </c:pt>
                <c:pt idx="3" formatCode="General">
                  <c:v>2261</c:v>
                </c:pt>
                <c:pt idx="6" formatCode="General">
                  <c:v>2085</c:v>
                </c:pt>
                <c:pt idx="7" formatCode="General">
                  <c:v>2412</c:v>
                </c:pt>
                <c:pt idx="8" formatCode="General">
                  <c:v>2678</c:v>
                </c:pt>
                <c:pt idx="9" formatCode="General">
                  <c:v>2382</c:v>
                </c:pt>
                <c:pt idx="10" formatCode="General">
                  <c:v>2322</c:v>
                </c:pt>
                <c:pt idx="11" formatCode="General">
                  <c:v>2162</c:v>
                </c:pt>
                <c:pt idx="12" formatCode="General">
                  <c:v>2174</c:v>
                </c:pt>
                <c:pt idx="13" formatCode="General">
                  <c:v>2499</c:v>
                </c:pt>
                <c:pt idx="14" formatCode="General">
                  <c:v>2219</c:v>
                </c:pt>
                <c:pt idx="15" formatCode="General">
                  <c:v>2363</c:v>
                </c:pt>
                <c:pt idx="16" formatCode="General">
                  <c:v>2351</c:v>
                </c:pt>
                <c:pt idx="17" formatCode="General">
                  <c:v>2737</c:v>
                </c:pt>
                <c:pt idx="18" formatCode="General">
                  <c:v>2509</c:v>
                </c:pt>
                <c:pt idx="19">
                  <c:v>1909</c:v>
                </c:pt>
              </c:numCache>
            </c:numRef>
          </c:val>
          <c:extLst>
            <c:ext xmlns:c16="http://schemas.microsoft.com/office/drawing/2014/chart" uri="{C3380CC4-5D6E-409C-BE32-E72D297353CC}">
              <c16:uniqueId val="{00000002-1426-4F7A-BC64-A4060AB81FC4}"/>
            </c:ext>
          </c:extLst>
        </c:ser>
        <c:ser>
          <c:idx val="2"/>
          <c:order val="3"/>
          <c:tx>
            <c:v>Rail</c:v>
          </c:tx>
          <c:spPr>
            <a:solidFill>
              <a:schemeClr val="bg1">
                <a:lumMod val="75000"/>
              </a:schemeClr>
            </a:solidFill>
            <a:ln>
              <a:solidFill>
                <a:schemeClr val="tx1"/>
              </a:solidFill>
            </a:ln>
          </c:spPr>
          <c:invertIfNegative val="0"/>
          <c:cat>
            <c:numRef>
              <c:f>'Table 31 KC Car&amp;Non-CarTrip'!$B$45:$B$64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Car&amp;Non-CarTrip'!$E$45:$E$64</c:f>
              <c:numCache>
                <c:formatCode>0</c:formatCode>
                <c:ptCount val="20"/>
                <c:pt idx="0">
                  <c:v>161</c:v>
                </c:pt>
                <c:pt idx="3" formatCode="General">
                  <c:v>237</c:v>
                </c:pt>
                <c:pt idx="6" formatCode="General">
                  <c:v>271</c:v>
                </c:pt>
                <c:pt idx="7" formatCode="General">
                  <c:v>273</c:v>
                </c:pt>
                <c:pt idx="8" formatCode="General">
                  <c:v>228</c:v>
                </c:pt>
                <c:pt idx="9" formatCode="General">
                  <c:v>315</c:v>
                </c:pt>
                <c:pt idx="10" formatCode="General">
                  <c:v>354</c:v>
                </c:pt>
                <c:pt idx="11" formatCode="General">
                  <c:v>351</c:v>
                </c:pt>
                <c:pt idx="12" formatCode="General">
                  <c:v>278</c:v>
                </c:pt>
                <c:pt idx="13" formatCode="General">
                  <c:v>248</c:v>
                </c:pt>
                <c:pt idx="14" formatCode="General">
                  <c:v>246</c:v>
                </c:pt>
                <c:pt idx="15" formatCode="General">
                  <c:v>248</c:v>
                </c:pt>
                <c:pt idx="16" formatCode="General">
                  <c:v>222</c:v>
                </c:pt>
                <c:pt idx="17" formatCode="General">
                  <c:v>257</c:v>
                </c:pt>
                <c:pt idx="18" formatCode="General">
                  <c:v>235</c:v>
                </c:pt>
                <c:pt idx="19">
                  <c:v>39</c:v>
                </c:pt>
              </c:numCache>
            </c:numRef>
          </c:val>
          <c:extLst>
            <c:ext xmlns:c16="http://schemas.microsoft.com/office/drawing/2014/chart" uri="{C3380CC4-5D6E-409C-BE32-E72D297353CC}">
              <c16:uniqueId val="{00000003-1426-4F7A-BC64-A4060AB81FC4}"/>
            </c:ext>
          </c:extLst>
        </c:ser>
        <c:ser>
          <c:idx val="3"/>
          <c:order val="4"/>
          <c:tx>
            <c:v>Cycle</c:v>
          </c:tx>
          <c:spPr>
            <a:solidFill>
              <a:schemeClr val="tx1"/>
            </a:solidFill>
            <a:ln>
              <a:solidFill>
                <a:schemeClr val="tx1"/>
              </a:solidFill>
            </a:ln>
          </c:spPr>
          <c:invertIfNegative val="0"/>
          <c:cat>
            <c:numRef>
              <c:f>'Table 31 KC Car&amp;Non-CarTrip'!$B$45:$B$64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31 KC Car&amp;Non-CarTrip'!$G$45:$G$64</c:f>
              <c:numCache>
                <c:formatCode>0</c:formatCode>
                <c:ptCount val="20"/>
                <c:pt idx="0">
                  <c:v>56</c:v>
                </c:pt>
                <c:pt idx="3">
                  <c:v>48</c:v>
                </c:pt>
                <c:pt idx="6">
                  <c:v>54</c:v>
                </c:pt>
                <c:pt idx="7">
                  <c:v>89</c:v>
                </c:pt>
                <c:pt idx="8">
                  <c:v>114</c:v>
                </c:pt>
                <c:pt idx="9">
                  <c:v>108</c:v>
                </c:pt>
                <c:pt idx="10">
                  <c:v>112</c:v>
                </c:pt>
                <c:pt idx="11">
                  <c:v>106</c:v>
                </c:pt>
                <c:pt idx="12">
                  <c:v>81</c:v>
                </c:pt>
                <c:pt idx="13">
                  <c:v>92</c:v>
                </c:pt>
                <c:pt idx="14">
                  <c:v>117</c:v>
                </c:pt>
                <c:pt idx="15">
                  <c:v>92</c:v>
                </c:pt>
                <c:pt idx="16">
                  <c:v>87</c:v>
                </c:pt>
                <c:pt idx="17">
                  <c:v>86</c:v>
                </c:pt>
                <c:pt idx="18">
                  <c:v>91</c:v>
                </c:pt>
                <c:pt idx="19">
                  <c:v>85</c:v>
                </c:pt>
              </c:numCache>
            </c:numRef>
          </c:val>
          <c:extLst>
            <c:ext xmlns:c16="http://schemas.microsoft.com/office/drawing/2014/chart" uri="{C3380CC4-5D6E-409C-BE32-E72D297353CC}">
              <c16:uniqueId val="{00000004-1426-4F7A-BC64-A4060AB81FC4}"/>
            </c:ext>
          </c:extLst>
        </c:ser>
        <c:ser>
          <c:idx val="5"/>
          <c:order val="5"/>
          <c:tx>
            <c:strRef>
              <c:f>'Table 31 KC Car&amp;Non-CarTrip'!$F$2</c:f>
              <c:strCache>
                <c:ptCount val="1"/>
                <c:pt idx="0">
                  <c:v>Metrolink</c:v>
                </c:pt>
              </c:strCache>
            </c:strRef>
          </c:tx>
          <c:spPr>
            <a:solidFill>
              <a:srgbClr val="FF0000"/>
            </a:solidFill>
            <a:ln>
              <a:solidFill>
                <a:schemeClr val="tx1"/>
              </a:solidFill>
            </a:ln>
          </c:spPr>
          <c:invertIfNegative val="0"/>
          <c:val>
            <c:numRef>
              <c:f>'Table 31 KC Car&amp;Non-CarTrip'!$F$45:$F$64</c:f>
              <c:numCache>
                <c:formatCode>0</c:formatCode>
                <c:ptCount val="20"/>
                <c:pt idx="13" formatCode="General">
                  <c:v>114</c:v>
                </c:pt>
                <c:pt idx="14" formatCode="General">
                  <c:v>196</c:v>
                </c:pt>
                <c:pt idx="15" formatCode="General">
                  <c:v>260</c:v>
                </c:pt>
                <c:pt idx="16" formatCode="General">
                  <c:v>299</c:v>
                </c:pt>
                <c:pt idx="17" formatCode="General">
                  <c:v>445</c:v>
                </c:pt>
                <c:pt idx="18" formatCode="General">
                  <c:v>327</c:v>
                </c:pt>
                <c:pt idx="19">
                  <c:v>192</c:v>
                </c:pt>
              </c:numCache>
            </c:numRef>
          </c:val>
          <c:extLst>
            <c:ext xmlns:c16="http://schemas.microsoft.com/office/drawing/2014/chart" uri="{C3380CC4-5D6E-409C-BE32-E72D297353CC}">
              <c16:uniqueId val="{00000005-1426-4F7A-BC64-A4060AB81FC4}"/>
            </c:ext>
          </c:extLst>
        </c:ser>
        <c:dLbls>
          <c:showLegendKey val="0"/>
          <c:showVal val="0"/>
          <c:showCatName val="0"/>
          <c:showSerName val="0"/>
          <c:showPercent val="0"/>
          <c:showBubbleSize val="0"/>
        </c:dLbls>
        <c:gapWidth val="150"/>
        <c:axId val="545424480"/>
        <c:axId val="545424872"/>
      </c:barChart>
      <c:catAx>
        <c:axId val="545424480"/>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424872"/>
        <c:crosses val="autoZero"/>
        <c:auto val="1"/>
        <c:lblAlgn val="ctr"/>
        <c:lblOffset val="100"/>
        <c:noMultiLvlLbl val="0"/>
      </c:catAx>
      <c:valAx>
        <c:axId val="545424872"/>
        <c:scaling>
          <c:orientation val="minMax"/>
          <c:max val="900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424480"/>
        <c:crosses val="autoZero"/>
        <c:crossBetween val="between"/>
      </c:valAx>
    </c:plotArea>
    <c:legend>
      <c:legendPos val="r"/>
      <c:layout>
        <c:manualLayout>
          <c:xMode val="edge"/>
          <c:yMode val="edge"/>
          <c:x val="0.88726770095042451"/>
          <c:y val="0.37265661995593846"/>
          <c:w val="0.10813099522247452"/>
          <c:h val="0.39823684394792086"/>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431800</xdr:colOff>
      <xdr:row>1</xdr:row>
      <xdr:rowOff>63500</xdr:rowOff>
    </xdr:from>
    <xdr:to>
      <xdr:col>17</xdr:col>
      <xdr:colOff>622300</xdr:colOff>
      <xdr:row>48</xdr:row>
      <xdr:rowOff>57014</xdr:rowOff>
    </xdr:to>
    <xdr:pic>
      <xdr:nvPicPr>
        <xdr:cNvPr id="4" name="Picture 3">
          <a:extLst>
            <a:ext uri="{FF2B5EF4-FFF2-40B4-BE49-F238E27FC236}">
              <a16:creationId xmlns:a16="http://schemas.microsoft.com/office/drawing/2014/main" id="{427CC288-3A76-42D4-BA71-25252BBA5B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11201400" cy="8108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8305</xdr:colOff>
      <xdr:row>27</xdr:row>
      <xdr:rowOff>12211</xdr:rowOff>
    </xdr:from>
    <xdr:to>
      <xdr:col>18</xdr:col>
      <xdr:colOff>8466</xdr:colOff>
      <xdr:row>52</xdr:row>
      <xdr:rowOff>37611</xdr:rowOff>
    </xdr:to>
    <xdr:graphicFrame macro="">
      <xdr:nvGraphicFramePr>
        <xdr:cNvPr id="2" name="Chart 2">
          <a:extLst>
            <a:ext uri="{FF2B5EF4-FFF2-40B4-BE49-F238E27FC236}">
              <a16:creationId xmlns:a16="http://schemas.microsoft.com/office/drawing/2014/main" id="{93753FD4-16D2-4D99-8115-8BE0A437E1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170961</xdr:colOff>
      <xdr:row>0</xdr:row>
      <xdr:rowOff>61546</xdr:rowOff>
    </xdr:from>
    <xdr:to>
      <xdr:col>20</xdr:col>
      <xdr:colOff>488461</xdr:colOff>
      <xdr:row>35</xdr:row>
      <xdr:rowOff>61546</xdr:rowOff>
    </xdr:to>
    <xdr:graphicFrame macro="">
      <xdr:nvGraphicFramePr>
        <xdr:cNvPr id="2" name="Chart 2">
          <a:extLst>
            <a:ext uri="{FF2B5EF4-FFF2-40B4-BE49-F238E27FC236}">
              <a16:creationId xmlns:a16="http://schemas.microsoft.com/office/drawing/2014/main" id="{F025F4E6-175A-427E-A5A6-2D3C6A781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30636</xdr:colOff>
      <xdr:row>1</xdr:row>
      <xdr:rowOff>379721</xdr:rowOff>
    </xdr:from>
    <xdr:to>
      <xdr:col>20</xdr:col>
      <xdr:colOff>284513</xdr:colOff>
      <xdr:row>22</xdr:row>
      <xdr:rowOff>177800</xdr:rowOff>
    </xdr:to>
    <xdr:graphicFrame macro="">
      <xdr:nvGraphicFramePr>
        <xdr:cNvPr id="2" name="Chart 1">
          <a:extLst>
            <a:ext uri="{FF2B5EF4-FFF2-40B4-BE49-F238E27FC236}">
              <a16:creationId xmlns:a16="http://schemas.microsoft.com/office/drawing/2014/main" id="{63091F13-13E8-4AD0-817C-E6DDD2135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50800</xdr:colOff>
      <xdr:row>22</xdr:row>
      <xdr:rowOff>187778</xdr:rowOff>
    </xdr:from>
    <xdr:to>
      <xdr:col>20</xdr:col>
      <xdr:colOff>292100</xdr:colOff>
      <xdr:row>43</xdr:row>
      <xdr:rowOff>160813</xdr:rowOff>
    </xdr:to>
    <xdr:graphicFrame macro="">
      <xdr:nvGraphicFramePr>
        <xdr:cNvPr id="3" name="Chart 3">
          <a:extLst>
            <a:ext uri="{FF2B5EF4-FFF2-40B4-BE49-F238E27FC236}">
              <a16:creationId xmlns:a16="http://schemas.microsoft.com/office/drawing/2014/main" id="{4BD718B2-4CFE-40E9-A4D0-D52925A3D5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24205</xdr:colOff>
      <xdr:row>43</xdr:row>
      <xdr:rowOff>152400</xdr:rowOff>
    </xdr:from>
    <xdr:to>
      <xdr:col>20</xdr:col>
      <xdr:colOff>309583</xdr:colOff>
      <xdr:row>64</xdr:row>
      <xdr:rowOff>199902</xdr:rowOff>
    </xdr:to>
    <xdr:graphicFrame macro="">
      <xdr:nvGraphicFramePr>
        <xdr:cNvPr id="4" name="Chart 4">
          <a:extLst>
            <a:ext uri="{FF2B5EF4-FFF2-40B4-BE49-F238E27FC236}">
              <a16:creationId xmlns:a16="http://schemas.microsoft.com/office/drawing/2014/main" id="{BAB14F30-1E45-4EB4-9247-86AA1BAA1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it/LTP%202002/cordoncounts02/2001%20ml%20datae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0D1A-5C51-40D6-864F-A5B0266F89E7}">
  <dimension ref="A1:K20"/>
  <sheetViews>
    <sheetView tabSelected="1" zoomScaleNormal="100" workbookViewId="0"/>
  </sheetViews>
  <sheetFormatPr defaultRowHeight="11.5" x14ac:dyDescent="0.25"/>
  <cols>
    <col min="1" max="8" width="8.7265625" style="252"/>
    <col min="9" max="9" width="13.54296875" style="252" customWidth="1"/>
    <col min="10" max="16384" width="8.7265625" style="252"/>
  </cols>
  <sheetData>
    <row r="1" spans="1:11" ht="14.5" x14ac:dyDescent="0.35">
      <c r="A1" s="251" t="s">
        <v>0</v>
      </c>
      <c r="B1" s="253"/>
      <c r="C1" s="253"/>
      <c r="D1" s="253"/>
      <c r="E1" s="253"/>
      <c r="F1" s="253"/>
      <c r="G1" s="253"/>
      <c r="H1" s="253"/>
      <c r="I1" s="253"/>
      <c r="J1" s="253"/>
      <c r="K1" s="253"/>
    </row>
    <row r="2" spans="1:11" ht="92" customHeight="1" x14ac:dyDescent="0.3">
      <c r="A2" s="261" t="s">
        <v>1</v>
      </c>
      <c r="B2" s="262"/>
      <c r="C2" s="262"/>
      <c r="D2" s="262"/>
      <c r="E2" s="262"/>
      <c r="F2" s="262"/>
      <c r="G2" s="262"/>
      <c r="H2" s="262"/>
      <c r="I2" s="262"/>
      <c r="J2" s="259"/>
      <c r="K2" s="259"/>
    </row>
    <row r="3" spans="1:11" ht="32.5" customHeight="1" x14ac:dyDescent="0.25">
      <c r="A3" s="261" t="s">
        <v>2</v>
      </c>
      <c r="B3" s="262"/>
      <c r="C3" s="262"/>
      <c r="D3" s="262"/>
      <c r="E3" s="262"/>
      <c r="F3" s="262"/>
      <c r="G3" s="262"/>
      <c r="H3" s="262"/>
      <c r="I3" s="262"/>
      <c r="J3" s="261"/>
      <c r="K3" s="262"/>
    </row>
    <row r="4" spans="1:11" ht="72.5" customHeight="1" x14ac:dyDescent="0.25">
      <c r="A4" s="261" t="s">
        <v>3</v>
      </c>
      <c r="B4" s="262"/>
      <c r="C4" s="262"/>
      <c r="D4" s="262"/>
      <c r="E4" s="262"/>
      <c r="F4" s="262"/>
      <c r="G4" s="262"/>
      <c r="H4" s="262"/>
      <c r="I4" s="262"/>
      <c r="J4" s="261"/>
      <c r="K4" s="262"/>
    </row>
    <row r="5" spans="1:11" ht="37" customHeight="1" x14ac:dyDescent="0.25">
      <c r="A5" s="261" t="s">
        <v>4</v>
      </c>
      <c r="B5" s="262"/>
      <c r="C5" s="262"/>
      <c r="D5" s="262"/>
      <c r="E5" s="262"/>
      <c r="F5" s="262"/>
      <c r="G5" s="262"/>
      <c r="H5" s="262"/>
      <c r="I5" s="262"/>
      <c r="J5" s="261"/>
      <c r="K5" s="262"/>
    </row>
    <row r="6" spans="1:11" ht="14.5" thickBot="1" x14ac:dyDescent="0.3">
      <c r="A6" s="254"/>
      <c r="B6" s="254"/>
      <c r="C6" s="254"/>
      <c r="D6" s="254"/>
      <c r="E6" s="254"/>
      <c r="F6" s="254"/>
      <c r="G6" s="254"/>
      <c r="H6" s="254"/>
      <c r="I6" s="254"/>
      <c r="J6" s="254"/>
      <c r="K6" s="254"/>
    </row>
    <row r="7" spans="1:11" ht="23" customHeight="1" x14ac:dyDescent="0.35">
      <c r="A7" s="255" t="s">
        <v>97</v>
      </c>
      <c r="B7" s="256"/>
      <c r="C7" s="256"/>
      <c r="D7" s="256"/>
      <c r="E7" s="256"/>
      <c r="F7" s="256"/>
      <c r="G7" s="256"/>
      <c r="H7" s="256"/>
      <c r="I7" s="257"/>
      <c r="J7" s="253"/>
      <c r="K7" s="253"/>
    </row>
    <row r="8" spans="1:11" ht="12.5" customHeight="1" x14ac:dyDescent="0.3">
      <c r="A8" s="263" t="s">
        <v>101</v>
      </c>
      <c r="B8" s="264"/>
      <c r="C8" s="264"/>
      <c r="D8" s="264"/>
      <c r="E8" s="264"/>
      <c r="F8" s="264"/>
      <c r="G8" s="264"/>
      <c r="H8" s="264"/>
      <c r="I8" s="265"/>
      <c r="J8" s="253"/>
      <c r="K8" s="253"/>
    </row>
    <row r="9" spans="1:11" ht="93" customHeight="1" x14ac:dyDescent="0.3">
      <c r="A9" s="263"/>
      <c r="B9" s="264"/>
      <c r="C9" s="264"/>
      <c r="D9" s="264"/>
      <c r="E9" s="264"/>
      <c r="F9" s="264"/>
      <c r="G9" s="264"/>
      <c r="H9" s="264"/>
      <c r="I9" s="265"/>
      <c r="J9" s="253"/>
      <c r="K9" s="253"/>
    </row>
    <row r="10" spans="1:11" ht="11.5" customHeight="1" x14ac:dyDescent="0.25">
      <c r="A10" s="266" t="s">
        <v>98</v>
      </c>
      <c r="B10" s="267"/>
      <c r="C10" s="267"/>
      <c r="D10" s="267"/>
      <c r="E10" s="267"/>
      <c r="F10" s="267"/>
      <c r="G10" s="267"/>
      <c r="H10" s="267"/>
      <c r="I10" s="268"/>
      <c r="J10" s="254"/>
      <c r="K10" s="254"/>
    </row>
    <row r="11" spans="1:11" ht="11.5" customHeight="1" x14ac:dyDescent="0.25">
      <c r="A11" s="266"/>
      <c r="B11" s="267"/>
      <c r="C11" s="267"/>
      <c r="D11" s="267"/>
      <c r="E11" s="267"/>
      <c r="F11" s="267"/>
      <c r="G11" s="267"/>
      <c r="H11" s="267"/>
      <c r="I11" s="268"/>
      <c r="J11" s="254"/>
      <c r="K11" s="254"/>
    </row>
    <row r="12" spans="1:11" ht="11.5" customHeight="1" x14ac:dyDescent="0.25">
      <c r="A12" s="266"/>
      <c r="B12" s="267"/>
      <c r="C12" s="267"/>
      <c r="D12" s="267"/>
      <c r="E12" s="267"/>
      <c r="F12" s="267"/>
      <c r="G12" s="267"/>
      <c r="H12" s="267"/>
      <c r="I12" s="268"/>
      <c r="J12" s="254"/>
      <c r="K12" s="254"/>
    </row>
    <row r="13" spans="1:11" ht="11.5" customHeight="1" x14ac:dyDescent="0.25">
      <c r="A13" s="266"/>
      <c r="B13" s="267"/>
      <c r="C13" s="267"/>
      <c r="D13" s="267"/>
      <c r="E13" s="267"/>
      <c r="F13" s="267"/>
      <c r="G13" s="267"/>
      <c r="H13" s="267"/>
      <c r="I13" s="268"/>
      <c r="J13" s="254"/>
      <c r="K13" s="254"/>
    </row>
    <row r="14" spans="1:11" ht="11.5" customHeight="1" x14ac:dyDescent="0.25">
      <c r="A14" s="266"/>
      <c r="B14" s="267"/>
      <c r="C14" s="267"/>
      <c r="D14" s="267"/>
      <c r="E14" s="267"/>
      <c r="F14" s="267"/>
      <c r="G14" s="267"/>
      <c r="H14" s="267"/>
      <c r="I14" s="268"/>
      <c r="J14" s="254"/>
      <c r="K14" s="254"/>
    </row>
    <row r="15" spans="1:11" ht="52.5" customHeight="1" thickBot="1" x14ac:dyDescent="0.3">
      <c r="A15" s="269"/>
      <c r="B15" s="270"/>
      <c r="C15" s="270"/>
      <c r="D15" s="270"/>
      <c r="E15" s="270"/>
      <c r="F15" s="270"/>
      <c r="G15" s="270"/>
      <c r="H15" s="270"/>
      <c r="I15" s="271"/>
      <c r="J15" s="254"/>
      <c r="K15" s="254"/>
    </row>
    <row r="16" spans="1:11" ht="14.5" x14ac:dyDescent="0.35">
      <c r="A16" s="251" t="s">
        <v>99</v>
      </c>
      <c r="B16" s="258"/>
      <c r="C16" s="258"/>
      <c r="D16" s="258"/>
      <c r="E16" s="258"/>
      <c r="F16" s="258"/>
      <c r="G16" s="258"/>
      <c r="H16" s="258"/>
      <c r="I16" s="258"/>
      <c r="J16" s="258"/>
      <c r="K16" s="258"/>
    </row>
    <row r="17" spans="1:11" ht="62.5" customHeight="1" x14ac:dyDescent="0.25">
      <c r="A17" s="261" t="s">
        <v>102</v>
      </c>
      <c r="B17" s="262"/>
      <c r="C17" s="262"/>
      <c r="D17" s="262"/>
      <c r="E17" s="262"/>
      <c r="F17" s="262"/>
      <c r="G17" s="262"/>
      <c r="H17" s="262"/>
      <c r="I17" s="262"/>
      <c r="J17" s="261"/>
      <c r="K17" s="262"/>
    </row>
    <row r="18" spans="1:11" ht="43" customHeight="1" x14ac:dyDescent="0.25">
      <c r="A18" s="261" t="s">
        <v>103</v>
      </c>
      <c r="B18" s="262"/>
      <c r="C18" s="262"/>
      <c r="D18" s="262"/>
      <c r="E18" s="262"/>
      <c r="F18" s="262"/>
      <c r="G18" s="262"/>
      <c r="H18" s="262"/>
      <c r="I18" s="262"/>
      <c r="J18" s="261"/>
      <c r="K18" s="262"/>
    </row>
    <row r="19" spans="1:11" ht="43" customHeight="1" x14ac:dyDescent="0.25">
      <c r="A19" s="261" t="s">
        <v>104</v>
      </c>
      <c r="B19" s="262"/>
      <c r="C19" s="262"/>
      <c r="D19" s="262"/>
      <c r="E19" s="262"/>
      <c r="F19" s="262"/>
      <c r="G19" s="262"/>
      <c r="H19" s="262"/>
      <c r="I19" s="262"/>
      <c r="J19" s="261"/>
      <c r="K19" s="262"/>
    </row>
    <row r="20" spans="1:11" ht="45.5" customHeight="1" x14ac:dyDescent="0.25">
      <c r="A20" s="261" t="s">
        <v>105</v>
      </c>
      <c r="B20" s="262"/>
      <c r="C20" s="262"/>
      <c r="D20" s="262"/>
      <c r="E20" s="262"/>
      <c r="F20" s="262"/>
      <c r="G20" s="262"/>
      <c r="H20" s="262"/>
      <c r="I20" s="262"/>
      <c r="J20" s="261"/>
      <c r="K20" s="262"/>
    </row>
  </sheetData>
  <mergeCells count="17">
    <mergeCell ref="A20:I20"/>
    <mergeCell ref="J20:K20"/>
    <mergeCell ref="A17:I17"/>
    <mergeCell ref="J17:K17"/>
    <mergeCell ref="A18:I18"/>
    <mergeCell ref="J18:K18"/>
    <mergeCell ref="A19:I19"/>
    <mergeCell ref="J19:K19"/>
    <mergeCell ref="A5:I5"/>
    <mergeCell ref="A8:I9"/>
    <mergeCell ref="A10:I15"/>
    <mergeCell ref="J5:K5"/>
    <mergeCell ref="A2:I2"/>
    <mergeCell ref="A3:I3"/>
    <mergeCell ref="J3:K3"/>
    <mergeCell ref="A4:I4"/>
    <mergeCell ref="J4:K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A2D5-AFA1-4300-A9C1-CE04102A8427}">
  <sheetPr>
    <pageSetUpPr fitToPage="1"/>
  </sheetPr>
  <dimension ref="A1:J58"/>
  <sheetViews>
    <sheetView zoomScaleNormal="100" workbookViewId="0">
      <selection sqref="A1:H52"/>
    </sheetView>
  </sheetViews>
  <sheetFormatPr defaultColWidth="9.1796875" defaultRowHeight="12.5" x14ac:dyDescent="0.25"/>
  <cols>
    <col min="1" max="1" width="20.81640625" style="2" customWidth="1"/>
    <col min="2" max="2" width="12.1796875" style="2" bestFit="1" customWidth="1"/>
    <col min="3" max="3" width="11.26953125" style="2" customWidth="1"/>
    <col min="4" max="5" width="10.54296875" style="2" customWidth="1"/>
    <col min="6" max="6" width="10.81640625" style="2" customWidth="1"/>
    <col min="7" max="7" width="10.7265625" style="2" customWidth="1"/>
    <col min="8" max="8" width="10.54296875" style="2" customWidth="1"/>
    <col min="9" max="9" width="11.81640625" style="2" customWidth="1"/>
    <col min="10" max="10" width="9.1796875" style="2" hidden="1" customWidth="1"/>
    <col min="11" max="11" width="0.1796875" style="2" customWidth="1"/>
    <col min="12" max="16384" width="9.1796875" style="2"/>
  </cols>
  <sheetData>
    <row r="1" spans="1:10" ht="14.5" x14ac:dyDescent="0.35">
      <c r="A1" s="1" t="s">
        <v>121</v>
      </c>
      <c r="B1" s="1"/>
      <c r="C1" s="91"/>
      <c r="D1" s="91"/>
      <c r="E1" s="91"/>
      <c r="F1" s="91"/>
      <c r="G1" s="91"/>
      <c r="H1" s="91"/>
    </row>
    <row r="2" spans="1:10" ht="6.75" customHeight="1" thickBot="1" x14ac:dyDescent="0.4">
      <c r="A2" s="91"/>
      <c r="B2" s="91"/>
      <c r="C2" s="91"/>
      <c r="D2" s="91"/>
      <c r="E2" s="91"/>
      <c r="F2" s="91"/>
      <c r="G2" s="91"/>
      <c r="H2" s="91"/>
    </row>
    <row r="3" spans="1:10" ht="18.75" customHeight="1" thickTop="1" x14ac:dyDescent="0.25">
      <c r="A3" s="307" t="s">
        <v>122</v>
      </c>
      <c r="B3" s="308"/>
      <c r="C3" s="308"/>
      <c r="D3" s="308"/>
      <c r="E3" s="308"/>
      <c r="F3" s="308"/>
      <c r="G3" s="308"/>
      <c r="H3" s="309"/>
      <c r="I3" s="92"/>
      <c r="J3" s="92"/>
    </row>
    <row r="4" spans="1:10" ht="14.5" x14ac:dyDescent="0.35">
      <c r="A4" s="93"/>
      <c r="B4" s="94"/>
      <c r="C4" s="304" t="s">
        <v>61</v>
      </c>
      <c r="D4" s="310"/>
      <c r="E4" s="311" t="s">
        <v>62</v>
      </c>
      <c r="F4" s="312"/>
      <c r="G4" s="304" t="s">
        <v>63</v>
      </c>
      <c r="H4" s="305"/>
    </row>
    <row r="5" spans="1:10" ht="30" customHeight="1" x14ac:dyDescent="0.35">
      <c r="A5" s="93" t="s">
        <v>68</v>
      </c>
      <c r="B5" s="94" t="s">
        <v>69</v>
      </c>
      <c r="C5" s="95" t="s">
        <v>70</v>
      </c>
      <c r="D5" s="95" t="s">
        <v>71</v>
      </c>
      <c r="E5" s="95" t="s">
        <v>70</v>
      </c>
      <c r="F5" s="95" t="s">
        <v>71</v>
      </c>
      <c r="G5" s="95" t="s">
        <v>70</v>
      </c>
      <c r="H5" s="96" t="s">
        <v>71</v>
      </c>
    </row>
    <row r="6" spans="1:10" ht="18" customHeight="1" x14ac:dyDescent="0.35">
      <c r="A6" s="97" t="s">
        <v>72</v>
      </c>
      <c r="B6" s="98">
        <v>85806</v>
      </c>
      <c r="C6" s="99">
        <v>76.293103448275872</v>
      </c>
      <c r="D6" s="100">
        <v>1.2521551724137931</v>
      </c>
      <c r="E6" s="99">
        <v>67.554479418886189</v>
      </c>
      <c r="F6" s="100">
        <v>1.3462469733656175</v>
      </c>
      <c r="G6" s="99">
        <v>75.98566308243727</v>
      </c>
      <c r="H6" s="101">
        <v>1.3010752688172043</v>
      </c>
    </row>
    <row r="7" spans="1:10" ht="14.5" x14ac:dyDescent="0.35">
      <c r="A7" s="97" t="s">
        <v>73</v>
      </c>
      <c r="B7" s="98">
        <v>85807</v>
      </c>
      <c r="C7" s="99">
        <v>70.707070707070713</v>
      </c>
      <c r="D7" s="100">
        <v>1.3265993265993266</v>
      </c>
      <c r="E7" s="99">
        <v>65.582655826558266</v>
      </c>
      <c r="F7" s="100">
        <v>1.3848238482384825</v>
      </c>
      <c r="G7" s="99">
        <v>65.945945945945951</v>
      </c>
      <c r="H7" s="101">
        <v>1.4486486486486487</v>
      </c>
    </row>
    <row r="8" spans="1:10" ht="14.5" x14ac:dyDescent="0.35">
      <c r="A8" s="97" t="s">
        <v>74</v>
      </c>
      <c r="B8" s="98">
        <v>85810</v>
      </c>
      <c r="C8" s="99">
        <v>72.888888888888886</v>
      </c>
      <c r="D8" s="100">
        <v>1.3022222222222222</v>
      </c>
      <c r="E8" s="99">
        <v>60.906515580736539</v>
      </c>
      <c r="F8" s="100">
        <v>1.4674220963172804</v>
      </c>
      <c r="G8" s="99">
        <v>73</v>
      </c>
      <c r="H8" s="101">
        <v>1.3333333333333333</v>
      </c>
    </row>
    <row r="9" spans="1:10" ht="14.5" x14ac:dyDescent="0.35">
      <c r="A9" s="97" t="s">
        <v>75</v>
      </c>
      <c r="B9" s="102">
        <v>85812</v>
      </c>
      <c r="C9" s="99">
        <v>62.318840579710141</v>
      </c>
      <c r="D9" s="100">
        <v>1.4057971014492754</v>
      </c>
      <c r="E9" s="99">
        <v>52.688172043010752</v>
      </c>
      <c r="F9" s="100">
        <v>1.6129032258064515</v>
      </c>
      <c r="G9" s="99">
        <v>56.666666666666664</v>
      </c>
      <c r="H9" s="101">
        <v>1.6</v>
      </c>
    </row>
    <row r="10" spans="1:10" ht="14.5" customHeight="1" x14ac:dyDescent="0.35">
      <c r="A10" s="97" t="s">
        <v>76</v>
      </c>
      <c r="B10" s="102">
        <v>85838</v>
      </c>
      <c r="C10" s="99">
        <v>58.064516129032263</v>
      </c>
      <c r="D10" s="100">
        <v>1.5161290322580645</v>
      </c>
      <c r="E10" s="99">
        <v>46.89265536723164</v>
      </c>
      <c r="F10" s="100">
        <v>1.6271186440677967</v>
      </c>
      <c r="G10" s="99">
        <v>34.285714285714285</v>
      </c>
      <c r="H10" s="101">
        <v>1.7428571428571429</v>
      </c>
    </row>
    <row r="11" spans="1:10" ht="15" thickBot="1" x14ac:dyDescent="0.4">
      <c r="A11" s="103" t="s">
        <v>77</v>
      </c>
      <c r="B11" s="104">
        <v>85841</v>
      </c>
      <c r="C11" s="99">
        <v>66.796875</v>
      </c>
      <c r="D11" s="100">
        <v>1.359375</v>
      </c>
      <c r="E11" s="99">
        <v>50.158730158730158</v>
      </c>
      <c r="F11" s="100">
        <v>1.5428571428571429</v>
      </c>
      <c r="G11" s="99">
        <v>65.174129353233837</v>
      </c>
      <c r="H11" s="101">
        <v>1.3980099502487562</v>
      </c>
    </row>
    <row r="12" spans="1:10" ht="15" thickBot="1" x14ac:dyDescent="0.4">
      <c r="A12" s="105" t="s">
        <v>78</v>
      </c>
      <c r="B12" s="106"/>
      <c r="C12" s="107">
        <v>70.662020905923299</v>
      </c>
      <c r="D12" s="108">
        <v>1.3242727585842036</v>
      </c>
      <c r="E12" s="107">
        <v>59.651162790697676</v>
      </c>
      <c r="F12" s="108">
        <v>1.4591789365872658</v>
      </c>
      <c r="G12" s="107">
        <v>68.867924528301884</v>
      </c>
      <c r="H12" s="109">
        <v>1.3850969927649348</v>
      </c>
    </row>
    <row r="13" spans="1:10" ht="15" customHeight="1" thickTop="1" x14ac:dyDescent="0.25">
      <c r="A13" s="306" t="s">
        <v>79</v>
      </c>
      <c r="B13" s="306"/>
      <c r="C13" s="306"/>
      <c r="D13" s="306"/>
      <c r="E13" s="306"/>
      <c r="F13" s="306"/>
      <c r="G13" s="306"/>
      <c r="H13" s="306"/>
    </row>
    <row r="14" spans="1:10" ht="11.25" customHeight="1" x14ac:dyDescent="0.25">
      <c r="A14" s="276"/>
      <c r="B14" s="276"/>
      <c r="C14" s="276"/>
      <c r="D14" s="276"/>
      <c r="E14" s="276"/>
      <c r="F14" s="276"/>
      <c r="G14" s="276"/>
      <c r="H14" s="276"/>
    </row>
    <row r="15" spans="1:10" ht="15" customHeight="1" thickBot="1" x14ac:dyDescent="0.3">
      <c r="A15" s="276"/>
      <c r="B15" s="299"/>
      <c r="C15" s="299"/>
      <c r="D15" s="299"/>
      <c r="E15" s="299"/>
      <c r="F15" s="299"/>
      <c r="G15" s="299"/>
      <c r="H15" s="299"/>
    </row>
    <row r="16" spans="1:10" ht="0.75" hidden="1" customHeight="1" thickBot="1" x14ac:dyDescent="0.4">
      <c r="A16" s="91"/>
      <c r="B16" s="91"/>
      <c r="C16" s="91"/>
      <c r="D16" s="91"/>
      <c r="E16" s="91"/>
      <c r="F16" s="91"/>
      <c r="G16" s="91"/>
      <c r="H16" s="91"/>
    </row>
    <row r="17" spans="1:8" ht="32.25" customHeight="1" thickTop="1" x14ac:dyDescent="0.25">
      <c r="A17" s="300" t="s">
        <v>80</v>
      </c>
      <c r="B17" s="301"/>
      <c r="C17" s="301"/>
      <c r="D17" s="301"/>
      <c r="E17" s="301"/>
      <c r="F17" s="301"/>
      <c r="G17" s="302"/>
      <c r="H17" s="110"/>
    </row>
    <row r="18" spans="1:8" ht="14.5" x14ac:dyDescent="0.35">
      <c r="A18" s="303" t="s">
        <v>55</v>
      </c>
      <c r="B18" s="304" t="s">
        <v>61</v>
      </c>
      <c r="C18" s="304"/>
      <c r="D18" s="304" t="s">
        <v>62</v>
      </c>
      <c r="E18" s="304"/>
      <c r="F18" s="304" t="s">
        <v>63</v>
      </c>
      <c r="G18" s="305"/>
    </row>
    <row r="19" spans="1:8" ht="27" customHeight="1" x14ac:dyDescent="0.35">
      <c r="A19" s="303"/>
      <c r="B19" s="95" t="s">
        <v>70</v>
      </c>
      <c r="C19" s="95" t="s">
        <v>71</v>
      </c>
      <c r="D19" s="95" t="s">
        <v>70</v>
      </c>
      <c r="E19" s="95" t="s">
        <v>71</v>
      </c>
      <c r="F19" s="95" t="s">
        <v>70</v>
      </c>
      <c r="G19" s="96" t="s">
        <v>71</v>
      </c>
    </row>
    <row r="20" spans="1:8" ht="14.5" x14ac:dyDescent="0.35">
      <c r="A20" s="111">
        <v>2001</v>
      </c>
      <c r="B20" s="112">
        <v>71</v>
      </c>
      <c r="C20" s="113">
        <v>1.32</v>
      </c>
      <c r="D20" s="112">
        <v>57</v>
      </c>
      <c r="E20" s="113">
        <v>1.53</v>
      </c>
      <c r="F20" s="112">
        <v>59</v>
      </c>
      <c r="G20" s="114">
        <v>1.56</v>
      </c>
    </row>
    <row r="21" spans="1:8" ht="14.5" x14ac:dyDescent="0.35">
      <c r="A21" s="111">
        <v>2004</v>
      </c>
      <c r="B21" s="112">
        <v>77</v>
      </c>
      <c r="C21" s="113">
        <v>1.27</v>
      </c>
      <c r="D21" s="112">
        <v>63</v>
      </c>
      <c r="E21" s="113">
        <v>1.42</v>
      </c>
      <c r="F21" s="112">
        <v>65</v>
      </c>
      <c r="G21" s="114">
        <v>1.44</v>
      </c>
    </row>
    <row r="22" spans="1:8" ht="14.5" x14ac:dyDescent="0.35">
      <c r="A22" s="111">
        <v>2007</v>
      </c>
      <c r="B22" s="112">
        <v>76</v>
      </c>
      <c r="C22" s="113">
        <v>1.29</v>
      </c>
      <c r="D22" s="112">
        <v>71</v>
      </c>
      <c r="E22" s="113">
        <v>1.34</v>
      </c>
      <c r="F22" s="112">
        <v>68</v>
      </c>
      <c r="G22" s="114">
        <v>1.41</v>
      </c>
    </row>
    <row r="23" spans="1:8" ht="14.5" x14ac:dyDescent="0.35">
      <c r="A23" s="111">
        <v>2008</v>
      </c>
      <c r="B23" s="112">
        <v>73.867429661421085</v>
      </c>
      <c r="C23" s="115">
        <v>1.3</v>
      </c>
      <c r="D23" s="112">
        <v>64.773379231210555</v>
      </c>
      <c r="E23" s="113">
        <v>1.39</v>
      </c>
      <c r="F23" s="112">
        <v>70.091789903110651</v>
      </c>
      <c r="G23" s="114">
        <v>1.35</v>
      </c>
    </row>
    <row r="24" spans="1:8" ht="14.5" x14ac:dyDescent="0.35">
      <c r="A24" s="111">
        <v>2009</v>
      </c>
      <c r="B24" s="112">
        <v>73.638292855458616</v>
      </c>
      <c r="C24" s="113">
        <v>1.32</v>
      </c>
      <c r="D24" s="112">
        <v>59.394773039889955</v>
      </c>
      <c r="E24" s="113">
        <v>1.49</v>
      </c>
      <c r="F24" s="112">
        <v>64.52442159383034</v>
      </c>
      <c r="G24" s="114">
        <v>1.48</v>
      </c>
    </row>
    <row r="25" spans="1:8" ht="14.5" x14ac:dyDescent="0.35">
      <c r="A25" s="111">
        <v>2010</v>
      </c>
      <c r="B25" s="112">
        <v>76.316465450809147</v>
      </c>
      <c r="C25" s="113">
        <v>1.28</v>
      </c>
      <c r="D25" s="112">
        <v>59.455667789001119</v>
      </c>
      <c r="E25" s="113">
        <v>1.46</v>
      </c>
      <c r="F25" s="112">
        <v>66.178818520489628</v>
      </c>
      <c r="G25" s="114">
        <v>1.43</v>
      </c>
    </row>
    <row r="26" spans="1:8" ht="14.5" x14ac:dyDescent="0.35">
      <c r="A26" s="111">
        <v>2011</v>
      </c>
      <c r="B26" s="112">
        <v>76.739356178608517</v>
      </c>
      <c r="C26" s="113">
        <v>1.28</v>
      </c>
      <c r="D26" s="112">
        <v>62.576687116564422</v>
      </c>
      <c r="E26" s="113">
        <v>1.44</v>
      </c>
      <c r="F26" s="112">
        <v>68.577188940092171</v>
      </c>
      <c r="G26" s="114">
        <v>1.41</v>
      </c>
    </row>
    <row r="27" spans="1:8" ht="14.5" x14ac:dyDescent="0.35">
      <c r="A27" s="111">
        <v>2012</v>
      </c>
      <c r="B27" s="112">
        <v>74.042325207607817</v>
      </c>
      <c r="C27" s="113">
        <v>1.33</v>
      </c>
      <c r="D27" s="112">
        <v>67.62899262899262</v>
      </c>
      <c r="E27" s="113">
        <v>1.38</v>
      </c>
      <c r="F27" s="112">
        <v>67.748659916617044</v>
      </c>
      <c r="G27" s="114">
        <v>1.42</v>
      </c>
    </row>
    <row r="28" spans="1:8" ht="14.5" x14ac:dyDescent="0.35">
      <c r="A28" s="111">
        <v>2013</v>
      </c>
      <c r="B28" s="112">
        <v>75.531335149863764</v>
      </c>
      <c r="C28" s="115">
        <v>1.28</v>
      </c>
      <c r="D28" s="112">
        <v>57.900207900207903</v>
      </c>
      <c r="E28" s="115">
        <v>1.48</v>
      </c>
      <c r="F28" s="112">
        <v>66.365873666940118</v>
      </c>
      <c r="G28" s="116">
        <v>1.43</v>
      </c>
    </row>
    <row r="29" spans="1:8" ht="14.5" x14ac:dyDescent="0.35">
      <c r="A29" s="117">
        <v>2014</v>
      </c>
      <c r="B29" s="99">
        <v>74.045801526717554</v>
      </c>
      <c r="C29" s="100">
        <v>1.3154481554688351</v>
      </c>
      <c r="D29" s="99">
        <v>60.13137948458818</v>
      </c>
      <c r="E29" s="100">
        <v>1.4758457137316794</v>
      </c>
      <c r="F29" s="99">
        <v>66.719618745035746</v>
      </c>
      <c r="G29" s="101">
        <v>1.4581109689344007</v>
      </c>
    </row>
    <row r="30" spans="1:8" ht="14.5" x14ac:dyDescent="0.35">
      <c r="A30" s="117">
        <v>2015</v>
      </c>
      <c r="B30" s="99">
        <v>75.960866526904255</v>
      </c>
      <c r="C30" s="100">
        <v>1.279362407378289</v>
      </c>
      <c r="D30" s="99">
        <v>63.370901639344254</v>
      </c>
      <c r="E30" s="100">
        <v>1.4065868503285279</v>
      </c>
      <c r="F30" s="99">
        <v>68</v>
      </c>
      <c r="G30" s="101">
        <v>1.4124619943995627</v>
      </c>
    </row>
    <row r="31" spans="1:8" ht="14.5" x14ac:dyDescent="0.35">
      <c r="A31" s="117">
        <v>2016</v>
      </c>
      <c r="B31" s="99">
        <v>73.199445983379491</v>
      </c>
      <c r="C31" s="100">
        <v>1.3217914248383864</v>
      </c>
      <c r="D31" s="99">
        <v>58.887247661250619</v>
      </c>
      <c r="E31" s="100">
        <v>1.4825860774754145</v>
      </c>
      <c r="F31" s="99">
        <v>63.486556808326114</v>
      </c>
      <c r="G31" s="101">
        <v>1.4994387087678691</v>
      </c>
    </row>
    <row r="32" spans="1:8" ht="14.5" x14ac:dyDescent="0.35">
      <c r="A32" s="117">
        <v>2017</v>
      </c>
      <c r="B32" s="99">
        <v>71.922110552763812</v>
      </c>
      <c r="C32" s="100">
        <v>1.3088753672867131</v>
      </c>
      <c r="D32" s="99">
        <v>58.694543600203971</v>
      </c>
      <c r="E32" s="100">
        <v>1.4779600005008726</v>
      </c>
      <c r="F32" s="99">
        <v>67.527993109388461</v>
      </c>
      <c r="G32" s="101">
        <v>1.4244143022738025</v>
      </c>
    </row>
    <row r="33" spans="1:7" ht="14.5" x14ac:dyDescent="0.35">
      <c r="A33" s="117">
        <v>2018</v>
      </c>
      <c r="B33" s="99">
        <v>73.43660355708549</v>
      </c>
      <c r="C33" s="100">
        <v>1.2963951877796092</v>
      </c>
      <c r="D33" s="99">
        <v>60.559566787003604</v>
      </c>
      <c r="E33" s="100">
        <v>1.4372186561786044</v>
      </c>
      <c r="F33" s="99">
        <v>69.354838709677423</v>
      </c>
      <c r="G33" s="101">
        <v>1.3805662053778358</v>
      </c>
    </row>
    <row r="34" spans="1:7" ht="14.5" x14ac:dyDescent="0.35">
      <c r="A34" s="117">
        <v>2019</v>
      </c>
      <c r="B34" s="99">
        <v>73.298429319371721</v>
      </c>
      <c r="C34" s="100">
        <v>1.294674809211906</v>
      </c>
      <c r="D34" s="99">
        <v>61.014851485148512</v>
      </c>
      <c r="E34" s="100">
        <v>1.4434322445079497</v>
      </c>
      <c r="F34" s="99">
        <v>68.425605536332185</v>
      </c>
      <c r="G34" s="101">
        <v>1.3473370003996259</v>
      </c>
    </row>
    <row r="35" spans="1:7" ht="15" thickBot="1" x14ac:dyDescent="0.4">
      <c r="A35" s="118">
        <v>2020</v>
      </c>
      <c r="B35" s="119">
        <v>70.662020905923299</v>
      </c>
      <c r="C35" s="120">
        <v>1.3242727585842036</v>
      </c>
      <c r="D35" s="119">
        <v>59.651162790697676</v>
      </c>
      <c r="E35" s="120">
        <v>1.4591789365872658</v>
      </c>
      <c r="F35" s="119">
        <v>68.867924528301884</v>
      </c>
      <c r="G35" s="121">
        <v>1.3850969927649348</v>
      </c>
    </row>
    <row r="36" spans="1:7" ht="15" thickTop="1" x14ac:dyDescent="0.35">
      <c r="D36" s="91"/>
      <c r="E36" s="91"/>
      <c r="F36" s="91"/>
      <c r="G36" s="91"/>
    </row>
    <row r="37" spans="1:7" ht="28.5" customHeight="1" x14ac:dyDescent="0.35">
      <c r="D37" s="91"/>
      <c r="E37" s="91"/>
      <c r="F37" s="91"/>
      <c r="G37" s="91"/>
    </row>
    <row r="38" spans="1:7" ht="14.5" x14ac:dyDescent="0.35">
      <c r="D38" s="91"/>
      <c r="E38" s="91"/>
      <c r="F38" s="91"/>
      <c r="G38" s="91"/>
    </row>
    <row r="39" spans="1:7" ht="14.5" x14ac:dyDescent="0.35">
      <c r="D39" s="91"/>
      <c r="E39" s="91"/>
      <c r="F39" s="91"/>
      <c r="G39" s="91"/>
    </row>
    <row r="40" spans="1:7" ht="14.5" x14ac:dyDescent="0.35">
      <c r="D40" s="91"/>
      <c r="E40" s="91"/>
      <c r="F40" s="91"/>
      <c r="G40" s="91"/>
    </row>
    <row r="41" spans="1:7" ht="14.5" x14ac:dyDescent="0.35">
      <c r="D41" s="91"/>
      <c r="E41" s="91"/>
      <c r="F41" s="91"/>
      <c r="G41" s="91"/>
    </row>
    <row r="42" spans="1:7" ht="14.5" x14ac:dyDescent="0.35">
      <c r="D42" s="91"/>
      <c r="E42" s="91"/>
      <c r="F42" s="91"/>
      <c r="G42" s="91"/>
    </row>
    <row r="43" spans="1:7" ht="14.5" x14ac:dyDescent="0.35">
      <c r="D43" s="91"/>
      <c r="E43" s="91"/>
      <c r="F43" s="91"/>
      <c r="G43" s="91"/>
    </row>
    <row r="44" spans="1:7" ht="14.5" x14ac:dyDescent="0.35">
      <c r="D44" s="91"/>
      <c r="E44" s="91"/>
      <c r="F44" s="91"/>
      <c r="G44" s="91"/>
    </row>
    <row r="45" spans="1:7" ht="14.5" x14ac:dyDescent="0.35">
      <c r="D45" s="91"/>
      <c r="E45" s="91"/>
      <c r="F45" s="91"/>
      <c r="G45" s="91"/>
    </row>
    <row r="46" spans="1:7" ht="14.5" x14ac:dyDescent="0.35">
      <c r="D46" s="91"/>
      <c r="E46" s="91"/>
      <c r="F46" s="91"/>
      <c r="G46" s="91"/>
    </row>
    <row r="47" spans="1:7" ht="14.5" x14ac:dyDescent="0.35">
      <c r="D47" s="91"/>
      <c r="E47" s="91"/>
      <c r="F47" s="91"/>
      <c r="G47" s="91"/>
    </row>
    <row r="48" spans="1:7" ht="30" customHeight="1" x14ac:dyDescent="0.35">
      <c r="D48" s="91"/>
      <c r="E48" s="91"/>
      <c r="F48" s="91"/>
      <c r="G48" s="91"/>
    </row>
    <row r="49" spans="1:8" ht="14.5" x14ac:dyDescent="0.35">
      <c r="D49" s="91"/>
      <c r="E49" s="91"/>
      <c r="F49" s="91"/>
      <c r="G49" s="91"/>
    </row>
    <row r="50" spans="1:8" ht="14.5" x14ac:dyDescent="0.35">
      <c r="D50" s="91"/>
      <c r="E50" s="91"/>
      <c r="F50" s="91"/>
      <c r="G50" s="91"/>
    </row>
    <row r="51" spans="1:8" ht="14.5" x14ac:dyDescent="0.35">
      <c r="D51" s="91"/>
      <c r="E51" s="91"/>
      <c r="F51" s="91"/>
      <c r="G51" s="91"/>
    </row>
    <row r="52" spans="1:8" ht="14.5" x14ac:dyDescent="0.35">
      <c r="D52" s="91"/>
      <c r="E52" s="91"/>
      <c r="F52" s="91"/>
      <c r="G52" s="91"/>
    </row>
    <row r="53" spans="1:8" ht="14.5" x14ac:dyDescent="0.35">
      <c r="D53" s="91"/>
      <c r="E53" s="91"/>
      <c r="F53" s="91"/>
      <c r="G53" s="91"/>
    </row>
    <row r="54" spans="1:8" ht="14.5" x14ac:dyDescent="0.35">
      <c r="D54" s="91"/>
      <c r="E54" s="91"/>
      <c r="F54" s="91"/>
      <c r="G54" s="91"/>
    </row>
    <row r="55" spans="1:8" ht="14.5" x14ac:dyDescent="0.35">
      <c r="D55" s="91"/>
      <c r="E55" s="91"/>
      <c r="F55" s="91"/>
      <c r="G55" s="91"/>
    </row>
    <row r="56" spans="1:8" ht="14.5" x14ac:dyDescent="0.35">
      <c r="D56" s="91"/>
      <c r="E56" s="91"/>
      <c r="F56" s="91"/>
      <c r="G56" s="91"/>
    </row>
    <row r="57" spans="1:8" ht="14.5" x14ac:dyDescent="0.35">
      <c r="D57" s="91"/>
      <c r="E57" s="91"/>
      <c r="F57" s="91"/>
      <c r="G57" s="91"/>
    </row>
    <row r="58" spans="1:8" ht="14.5" x14ac:dyDescent="0.35">
      <c r="A58" s="91"/>
      <c r="B58" s="91"/>
      <c r="C58" s="91"/>
      <c r="D58" s="91"/>
      <c r="E58" s="91"/>
      <c r="F58" s="91"/>
      <c r="G58" s="91"/>
      <c r="H58" s="91"/>
    </row>
  </sheetData>
  <mergeCells count="11">
    <mergeCell ref="A13:H14"/>
    <mergeCell ref="A3:H3"/>
    <mergeCell ref="C4:D4"/>
    <mergeCell ref="E4:F4"/>
    <mergeCell ref="G4:H4"/>
    <mergeCell ref="A15:H15"/>
    <mergeCell ref="A17:G17"/>
    <mergeCell ref="A18:A19"/>
    <mergeCell ref="B18:C18"/>
    <mergeCell ref="D18:E18"/>
    <mergeCell ref="F18:G18"/>
  </mergeCells>
  <pageMargins left="0.70866141732283472" right="0.70866141732283472" top="0.74803149606299213" bottom="0.74803149606299213" header="0.31496062992125984" footer="0.31496062992125984"/>
  <pageSetup paperSize="9" scale="91" orientation="portrait" r:id="rId1"/>
  <headerFooter>
    <oddHeader>&amp;C&amp;"Calibri,Regular"&amp;13&amp;K01+000SRAD Report 2095 Transport Statistics Tameside 2020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DB8F9-213A-44DF-AFD8-19EA0F103D04}">
  <sheetPr>
    <pageSetUpPr fitToPage="1"/>
  </sheetPr>
  <dimension ref="A1:D38"/>
  <sheetViews>
    <sheetView zoomScaleNormal="100" workbookViewId="0">
      <selection activeCell="G4" sqref="G4"/>
    </sheetView>
  </sheetViews>
  <sheetFormatPr defaultColWidth="9.1796875" defaultRowHeight="14.5" x14ac:dyDescent="0.35"/>
  <cols>
    <col min="1" max="1" width="15.81640625" style="91" customWidth="1"/>
    <col min="2" max="3" width="11.54296875" style="91" customWidth="1"/>
    <col min="4" max="4" width="12.1796875" style="91" customWidth="1"/>
    <col min="5" max="16384" width="9.1796875" style="91"/>
  </cols>
  <sheetData>
    <row r="1" spans="1:4" x14ac:dyDescent="0.35">
      <c r="A1" s="1" t="s">
        <v>81</v>
      </c>
    </row>
    <row r="2" spans="1:4" ht="15" thickBot="1" x14ac:dyDescent="0.4"/>
    <row r="3" spans="1:4" ht="31.5" customHeight="1" thickTop="1" x14ac:dyDescent="0.35">
      <c r="A3" s="313" t="s">
        <v>125</v>
      </c>
      <c r="B3" s="314"/>
      <c r="C3" s="314"/>
      <c r="D3" s="315"/>
    </row>
    <row r="4" spans="1:4" ht="15.75" customHeight="1" x14ac:dyDescent="0.35">
      <c r="A4" s="122" t="s">
        <v>55</v>
      </c>
      <c r="B4" s="123" t="s">
        <v>61</v>
      </c>
      <c r="C4" s="123" t="s">
        <v>62</v>
      </c>
      <c r="D4" s="124" t="s">
        <v>63</v>
      </c>
    </row>
    <row r="5" spans="1:4" ht="16.5" customHeight="1" x14ac:dyDescent="0.35">
      <c r="A5" s="125">
        <v>1997</v>
      </c>
      <c r="B5" s="126">
        <v>40</v>
      </c>
      <c r="C5" s="126">
        <v>48</v>
      </c>
      <c r="D5" s="127">
        <v>126</v>
      </c>
    </row>
    <row r="6" spans="1:4" x14ac:dyDescent="0.35">
      <c r="A6" s="125">
        <v>1998</v>
      </c>
      <c r="B6" s="126">
        <v>57</v>
      </c>
      <c r="C6" s="126">
        <v>31</v>
      </c>
      <c r="D6" s="127">
        <v>137</v>
      </c>
    </row>
    <row r="7" spans="1:4" x14ac:dyDescent="0.35">
      <c r="A7" s="125">
        <v>2001</v>
      </c>
      <c r="B7" s="126">
        <v>49</v>
      </c>
      <c r="C7" s="126">
        <v>35</v>
      </c>
      <c r="D7" s="127">
        <v>161</v>
      </c>
    </row>
    <row r="8" spans="1:4" ht="14.25" customHeight="1" x14ac:dyDescent="0.35">
      <c r="A8" s="125">
        <v>2004</v>
      </c>
      <c r="B8" s="126">
        <v>61</v>
      </c>
      <c r="C8" s="126">
        <v>44</v>
      </c>
      <c r="D8" s="127">
        <v>237</v>
      </c>
    </row>
    <row r="9" spans="1:4" ht="14.25" customHeight="1" x14ac:dyDescent="0.35">
      <c r="A9" s="125">
        <v>2007</v>
      </c>
      <c r="B9" s="126">
        <v>63</v>
      </c>
      <c r="C9" s="126">
        <v>33</v>
      </c>
      <c r="D9" s="127">
        <v>271</v>
      </c>
    </row>
    <row r="10" spans="1:4" ht="14.25" customHeight="1" x14ac:dyDescent="0.35">
      <c r="A10" s="125">
        <v>2008</v>
      </c>
      <c r="B10" s="126">
        <v>86</v>
      </c>
      <c r="C10" s="126">
        <v>78</v>
      </c>
      <c r="D10" s="127">
        <v>273</v>
      </c>
    </row>
    <row r="11" spans="1:4" ht="15" customHeight="1" x14ac:dyDescent="0.35">
      <c r="A11" s="125">
        <v>2009</v>
      </c>
      <c r="B11" s="126">
        <v>94</v>
      </c>
      <c r="C11" s="126">
        <v>102</v>
      </c>
      <c r="D11" s="127">
        <v>228</v>
      </c>
    </row>
    <row r="12" spans="1:4" ht="14.25" customHeight="1" x14ac:dyDescent="0.35">
      <c r="A12" s="125">
        <v>2010</v>
      </c>
      <c r="B12" s="126">
        <v>106</v>
      </c>
      <c r="C12" s="126">
        <v>80</v>
      </c>
      <c r="D12" s="127">
        <v>315</v>
      </c>
    </row>
    <row r="13" spans="1:4" ht="13.5" customHeight="1" x14ac:dyDescent="0.35">
      <c r="A13" s="125">
        <v>2011</v>
      </c>
      <c r="B13" s="126">
        <v>95</v>
      </c>
      <c r="C13" s="126">
        <v>84</v>
      </c>
      <c r="D13" s="127">
        <v>354</v>
      </c>
    </row>
    <row r="14" spans="1:4" ht="13.5" customHeight="1" x14ac:dyDescent="0.35">
      <c r="A14" s="128">
        <v>2012</v>
      </c>
      <c r="B14" s="129">
        <v>102</v>
      </c>
      <c r="C14" s="129">
        <v>111</v>
      </c>
      <c r="D14" s="130">
        <v>351</v>
      </c>
    </row>
    <row r="15" spans="1:4" ht="13.5" customHeight="1" x14ac:dyDescent="0.35">
      <c r="A15" s="128">
        <v>2013</v>
      </c>
      <c r="B15" s="129">
        <v>64</v>
      </c>
      <c r="C15" s="129">
        <v>45</v>
      </c>
      <c r="D15" s="127">
        <v>278</v>
      </c>
    </row>
    <row r="16" spans="1:4" ht="13.5" customHeight="1" x14ac:dyDescent="0.35">
      <c r="A16" s="128">
        <v>2014</v>
      </c>
      <c r="B16" s="129">
        <v>93</v>
      </c>
      <c r="C16" s="129">
        <v>60</v>
      </c>
      <c r="D16" s="127">
        <v>248</v>
      </c>
    </row>
    <row r="17" spans="1:4" ht="13.5" customHeight="1" x14ac:dyDescent="0.35">
      <c r="A17" s="128">
        <v>2015</v>
      </c>
      <c r="B17" s="129">
        <v>76</v>
      </c>
      <c r="C17" s="129">
        <v>47</v>
      </c>
      <c r="D17" s="127">
        <v>246</v>
      </c>
    </row>
    <row r="18" spans="1:4" ht="13.5" customHeight="1" x14ac:dyDescent="0.35">
      <c r="A18" s="128">
        <v>2016</v>
      </c>
      <c r="B18" s="129">
        <v>90</v>
      </c>
      <c r="C18" s="129">
        <v>69</v>
      </c>
      <c r="D18" s="127">
        <v>248</v>
      </c>
    </row>
    <row r="19" spans="1:4" ht="13.5" customHeight="1" x14ac:dyDescent="0.35">
      <c r="A19" s="128">
        <v>2017</v>
      </c>
      <c r="B19" s="129">
        <v>47</v>
      </c>
      <c r="C19" s="129">
        <v>40</v>
      </c>
      <c r="D19" s="127">
        <v>222</v>
      </c>
    </row>
    <row r="20" spans="1:4" ht="13.5" customHeight="1" x14ac:dyDescent="0.35">
      <c r="A20" s="128">
        <v>2018</v>
      </c>
      <c r="B20" s="129">
        <v>61</v>
      </c>
      <c r="C20" s="129">
        <v>58</v>
      </c>
      <c r="D20" s="127">
        <v>257</v>
      </c>
    </row>
    <row r="21" spans="1:4" ht="13.5" customHeight="1" x14ac:dyDescent="0.35">
      <c r="A21" s="128">
        <v>2019</v>
      </c>
      <c r="B21" s="129">
        <v>68</v>
      </c>
      <c r="C21" s="129">
        <v>51</v>
      </c>
      <c r="D21" s="127">
        <v>235</v>
      </c>
    </row>
    <row r="22" spans="1:4" ht="13.5" customHeight="1" x14ac:dyDescent="0.35">
      <c r="A22" s="128">
        <v>2020</v>
      </c>
      <c r="B22" s="129">
        <v>23</v>
      </c>
      <c r="C22" s="129">
        <v>23</v>
      </c>
      <c r="D22" s="127">
        <v>39</v>
      </c>
    </row>
    <row r="23" spans="1:4" ht="16.5" customHeight="1" thickBot="1" x14ac:dyDescent="0.4">
      <c r="A23" s="131" t="s">
        <v>117</v>
      </c>
      <c r="B23" s="132">
        <v>0.57499999999999996</v>
      </c>
      <c r="C23" s="132">
        <v>0.47916666666666669</v>
      </c>
      <c r="D23" s="133">
        <v>0.30952380952380953</v>
      </c>
    </row>
    <row r="24" spans="1:4" ht="15" thickTop="1" x14ac:dyDescent="0.35">
      <c r="A24" s="316" t="s">
        <v>82</v>
      </c>
      <c r="B24" s="316"/>
      <c r="C24" s="316"/>
      <c r="D24" s="316"/>
    </row>
    <row r="25" spans="1:4" x14ac:dyDescent="0.35">
      <c r="A25" s="316"/>
      <c r="B25" s="316"/>
      <c r="C25" s="316"/>
      <c r="D25" s="316"/>
    </row>
    <row r="26" spans="1:4" x14ac:dyDescent="0.35">
      <c r="A26" s="316"/>
      <c r="B26" s="316"/>
      <c r="C26" s="316"/>
      <c r="D26" s="316"/>
    </row>
    <row r="27" spans="1:4" ht="15" thickBot="1" x14ac:dyDescent="0.4"/>
    <row r="28" spans="1:4" ht="30" customHeight="1" thickTop="1" x14ac:dyDescent="0.35">
      <c r="A28" s="313" t="s">
        <v>124</v>
      </c>
      <c r="B28" s="314"/>
      <c r="C28" s="314"/>
      <c r="D28" s="315"/>
    </row>
    <row r="29" spans="1:4" x14ac:dyDescent="0.35">
      <c r="A29" s="122" t="s">
        <v>55</v>
      </c>
      <c r="B29" s="123" t="s">
        <v>61</v>
      </c>
      <c r="C29" s="123" t="s">
        <v>62</v>
      </c>
      <c r="D29" s="124" t="s">
        <v>63</v>
      </c>
    </row>
    <row r="30" spans="1:4" x14ac:dyDescent="0.35">
      <c r="A30" s="128">
        <v>2014</v>
      </c>
      <c r="B30" s="129">
        <v>107</v>
      </c>
      <c r="C30" s="129">
        <v>151</v>
      </c>
      <c r="D30" s="127">
        <v>114</v>
      </c>
    </row>
    <row r="31" spans="1:4" x14ac:dyDescent="0.35">
      <c r="A31" s="128">
        <v>2015</v>
      </c>
      <c r="B31" s="129">
        <v>124</v>
      </c>
      <c r="C31" s="129">
        <v>174</v>
      </c>
      <c r="D31" s="127">
        <v>196</v>
      </c>
    </row>
    <row r="32" spans="1:4" x14ac:dyDescent="0.35">
      <c r="A32" s="128">
        <v>2016</v>
      </c>
      <c r="B32" s="129">
        <v>170</v>
      </c>
      <c r="C32" s="129">
        <v>156</v>
      </c>
      <c r="D32" s="127">
        <v>260</v>
      </c>
    </row>
    <row r="33" spans="1:4" x14ac:dyDescent="0.35">
      <c r="A33" s="128">
        <v>2017</v>
      </c>
      <c r="B33" s="129">
        <v>189</v>
      </c>
      <c r="C33" s="129">
        <v>222</v>
      </c>
      <c r="D33" s="127">
        <v>299</v>
      </c>
    </row>
    <row r="34" spans="1:4" x14ac:dyDescent="0.35">
      <c r="A34" s="128">
        <v>2018</v>
      </c>
      <c r="B34" s="129">
        <v>272</v>
      </c>
      <c r="C34" s="129">
        <v>229</v>
      </c>
      <c r="D34" s="127">
        <v>445</v>
      </c>
    </row>
    <row r="35" spans="1:4" x14ac:dyDescent="0.35">
      <c r="A35" s="128">
        <v>2019</v>
      </c>
      <c r="B35" s="129">
        <v>197</v>
      </c>
      <c r="C35" s="129">
        <v>255</v>
      </c>
      <c r="D35" s="127">
        <v>327</v>
      </c>
    </row>
    <row r="36" spans="1:4" x14ac:dyDescent="0.35">
      <c r="A36" s="122">
        <v>2020</v>
      </c>
      <c r="B36" s="126">
        <v>142</v>
      </c>
      <c r="C36" s="126">
        <v>163</v>
      </c>
      <c r="D36" s="127">
        <v>192</v>
      </c>
    </row>
    <row r="37" spans="1:4" ht="15" thickBot="1" x14ac:dyDescent="0.4">
      <c r="A37" s="131" t="s">
        <v>123</v>
      </c>
      <c r="B37" s="132">
        <v>1.3271028037383177</v>
      </c>
      <c r="C37" s="132">
        <v>1.0794701986754967</v>
      </c>
      <c r="D37" s="133">
        <v>1.6842105263157894</v>
      </c>
    </row>
    <row r="38" spans="1:4" ht="15" thickTop="1" x14ac:dyDescent="0.35"/>
  </sheetData>
  <mergeCells count="3">
    <mergeCell ref="A3:D3"/>
    <mergeCell ref="A24:D26"/>
    <mergeCell ref="A28:D28"/>
  </mergeCells>
  <pageMargins left="0.70866141732283472" right="0.70866141732283472" top="0.74803149606299213" bottom="0.74803149606299213" header="0.31496062992125984" footer="0.31496062992125984"/>
  <pageSetup paperSize="9" orientation="portrait" r:id="rId1"/>
  <headerFooter>
    <oddHeader>&amp;C&amp;"Calibri,Regular"&amp;13&amp;K01+000SRAD Report 2095 Transport Statistics Tameside 2020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7C8F-DF01-4428-BB60-3AC7B8A1FBC6}">
  <sheetPr>
    <pageSetUpPr fitToPage="1"/>
  </sheetPr>
  <dimension ref="A1:D22"/>
  <sheetViews>
    <sheetView zoomScaleNormal="100" workbookViewId="0">
      <selection sqref="A1:G50"/>
    </sheetView>
  </sheetViews>
  <sheetFormatPr defaultColWidth="9.1796875" defaultRowHeight="14.5" x14ac:dyDescent="0.35"/>
  <cols>
    <col min="1" max="1" width="10.54296875" style="91" customWidth="1"/>
    <col min="2" max="2" width="18.7265625" style="91" customWidth="1"/>
    <col min="3" max="3" width="14.453125" style="91" customWidth="1"/>
    <col min="4" max="4" width="15.7265625" style="91" customWidth="1"/>
    <col min="5" max="5" width="11.26953125" style="91" customWidth="1"/>
    <col min="6" max="16384" width="9.1796875" style="91"/>
  </cols>
  <sheetData>
    <row r="1" spans="1:4" x14ac:dyDescent="0.35">
      <c r="A1" s="1" t="s">
        <v>83</v>
      </c>
    </row>
    <row r="2" spans="1:4" ht="15" thickBot="1" x14ac:dyDescent="0.4"/>
    <row r="3" spans="1:4" ht="34.5" customHeight="1" thickTop="1" x14ac:dyDescent="0.35">
      <c r="A3" s="307" t="s">
        <v>127</v>
      </c>
      <c r="B3" s="317"/>
      <c r="C3" s="317"/>
      <c r="D3" s="318"/>
    </row>
    <row r="4" spans="1:4" x14ac:dyDescent="0.35">
      <c r="A4" s="93" t="s">
        <v>55</v>
      </c>
      <c r="B4" s="123" t="s">
        <v>61</v>
      </c>
      <c r="C4" s="123" t="s">
        <v>62</v>
      </c>
      <c r="D4" s="124" t="s">
        <v>63</v>
      </c>
    </row>
    <row r="5" spans="1:4" x14ac:dyDescent="0.35">
      <c r="A5" s="134">
        <v>2001</v>
      </c>
      <c r="B5" s="135">
        <v>2379</v>
      </c>
      <c r="C5" s="135">
        <v>2735</v>
      </c>
      <c r="D5" s="136">
        <v>1784</v>
      </c>
    </row>
    <row r="6" spans="1:4" x14ac:dyDescent="0.35">
      <c r="A6" s="134">
        <v>2004</v>
      </c>
      <c r="B6" s="135">
        <v>2550</v>
      </c>
      <c r="C6" s="135">
        <v>2919</v>
      </c>
      <c r="D6" s="136">
        <v>2261</v>
      </c>
    </row>
    <row r="7" spans="1:4" x14ac:dyDescent="0.35">
      <c r="A7" s="134">
        <v>2007</v>
      </c>
      <c r="B7" s="135">
        <v>2802</v>
      </c>
      <c r="C7" s="135">
        <v>2941</v>
      </c>
      <c r="D7" s="136">
        <v>2085</v>
      </c>
    </row>
    <row r="8" spans="1:4" x14ac:dyDescent="0.35">
      <c r="A8" s="134">
        <v>2008</v>
      </c>
      <c r="B8" s="135">
        <v>3027</v>
      </c>
      <c r="C8" s="135">
        <v>2901</v>
      </c>
      <c r="D8" s="136">
        <v>2412</v>
      </c>
    </row>
    <row r="9" spans="1:4" x14ac:dyDescent="0.35">
      <c r="A9" s="134">
        <v>2009</v>
      </c>
      <c r="B9" s="135">
        <v>2973</v>
      </c>
      <c r="C9" s="135">
        <v>3263</v>
      </c>
      <c r="D9" s="136">
        <v>2678</v>
      </c>
    </row>
    <row r="10" spans="1:4" x14ac:dyDescent="0.35">
      <c r="A10" s="134">
        <v>2010</v>
      </c>
      <c r="B10" s="135">
        <v>2590</v>
      </c>
      <c r="C10" s="135">
        <v>3070</v>
      </c>
      <c r="D10" s="136">
        <v>2382</v>
      </c>
    </row>
    <row r="11" spans="1:4" x14ac:dyDescent="0.35">
      <c r="A11" s="134">
        <v>2011</v>
      </c>
      <c r="B11" s="135">
        <v>2825</v>
      </c>
      <c r="C11" s="135">
        <v>2896</v>
      </c>
      <c r="D11" s="136">
        <v>2322</v>
      </c>
    </row>
    <row r="12" spans="1:4" x14ac:dyDescent="0.35">
      <c r="A12" s="137">
        <v>2012</v>
      </c>
      <c r="B12" s="138">
        <v>2776</v>
      </c>
      <c r="C12" s="138">
        <v>3116</v>
      </c>
      <c r="D12" s="139">
        <v>2162</v>
      </c>
    </row>
    <row r="13" spans="1:4" x14ac:dyDescent="0.35">
      <c r="A13" s="137">
        <v>2013</v>
      </c>
      <c r="B13" s="140">
        <v>2610</v>
      </c>
      <c r="C13" s="140">
        <v>2585</v>
      </c>
      <c r="D13" s="141">
        <v>2174</v>
      </c>
    </row>
    <row r="14" spans="1:4" x14ac:dyDescent="0.35">
      <c r="A14" s="137">
        <v>2014</v>
      </c>
      <c r="B14" s="140">
        <v>3071</v>
      </c>
      <c r="C14" s="140">
        <v>3139</v>
      </c>
      <c r="D14" s="141">
        <v>2499</v>
      </c>
    </row>
    <row r="15" spans="1:4" x14ac:dyDescent="0.35">
      <c r="A15" s="137">
        <v>2015</v>
      </c>
      <c r="B15" s="140">
        <v>2224</v>
      </c>
      <c r="C15" s="140">
        <v>2083</v>
      </c>
      <c r="D15" s="141">
        <v>2219</v>
      </c>
    </row>
    <row r="16" spans="1:4" x14ac:dyDescent="0.35">
      <c r="A16" s="137">
        <v>2016</v>
      </c>
      <c r="B16" s="140">
        <v>2555</v>
      </c>
      <c r="C16" s="140">
        <v>2928</v>
      </c>
      <c r="D16" s="141">
        <v>2363</v>
      </c>
    </row>
    <row r="17" spans="1:4" x14ac:dyDescent="0.35">
      <c r="A17" s="137">
        <v>2017</v>
      </c>
      <c r="B17" s="140">
        <v>2425</v>
      </c>
      <c r="C17" s="140">
        <v>2731</v>
      </c>
      <c r="D17" s="141">
        <v>2351</v>
      </c>
    </row>
    <row r="18" spans="1:4" x14ac:dyDescent="0.35">
      <c r="A18" s="137">
        <v>2018</v>
      </c>
      <c r="B18" s="140">
        <v>2739</v>
      </c>
      <c r="C18" s="140">
        <v>2641</v>
      </c>
      <c r="D18" s="141">
        <v>2737</v>
      </c>
    </row>
    <row r="19" spans="1:4" x14ac:dyDescent="0.35">
      <c r="A19" s="137">
        <v>2019</v>
      </c>
      <c r="B19" s="140">
        <v>2891</v>
      </c>
      <c r="C19" s="140">
        <v>3123</v>
      </c>
      <c r="D19" s="141">
        <v>2509</v>
      </c>
    </row>
    <row r="20" spans="1:4" x14ac:dyDescent="0.35">
      <c r="A20" s="142">
        <v>2020</v>
      </c>
      <c r="B20" s="143">
        <v>2055</v>
      </c>
      <c r="C20" s="143">
        <v>2136</v>
      </c>
      <c r="D20" s="144">
        <v>1909</v>
      </c>
    </row>
    <row r="21" spans="1:4" ht="15" thickBot="1" x14ac:dyDescent="0.4">
      <c r="A21" s="145" t="s">
        <v>126</v>
      </c>
      <c r="B21" s="146">
        <v>0.86380832282471631</v>
      </c>
      <c r="C21" s="146">
        <v>0.78098720292504575</v>
      </c>
      <c r="D21" s="147">
        <v>1.070067264573991</v>
      </c>
    </row>
    <row r="22" spans="1:4" ht="15" thickTop="1" x14ac:dyDescent="0.35"/>
  </sheetData>
  <mergeCells count="1">
    <mergeCell ref="A3:D3"/>
  </mergeCells>
  <pageMargins left="0.70866141732283472" right="0.70866141732283472" top="0.74803149606299213" bottom="0.74803149606299213" header="0.31496062992125984" footer="0.31496062992125984"/>
  <pageSetup paperSize="9" scale="98" orientation="portrait" r:id="rId1"/>
  <headerFooter>
    <oddHeader>&amp;C&amp;"Calibri,Regular"&amp;13&amp;K01+000SRAD Report 2095 Transport Statistics Tameside 2020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7B655-9EBA-43E9-940F-F87D1A07DD9F}">
  <sheetPr>
    <pageSetUpPr fitToPage="1"/>
  </sheetPr>
  <dimension ref="A1:W101"/>
  <sheetViews>
    <sheetView zoomScale="75" zoomScaleNormal="75" zoomScalePageLayoutView="50" workbookViewId="0">
      <selection sqref="A1:AE73"/>
    </sheetView>
  </sheetViews>
  <sheetFormatPr defaultColWidth="8.81640625" defaultRowHeight="14.5" x14ac:dyDescent="0.35"/>
  <cols>
    <col min="1" max="1" width="13.26953125" style="46" customWidth="1"/>
    <col min="2" max="2" width="14.54296875" style="46" customWidth="1"/>
    <col min="3" max="3" width="11.453125" style="46" customWidth="1"/>
    <col min="4" max="4" width="9.453125" style="46" customWidth="1"/>
    <col min="5" max="5" width="8.81640625" style="46" customWidth="1"/>
    <col min="6" max="6" width="12.26953125" style="46" bestFit="1" customWidth="1"/>
    <col min="7" max="7" width="8.81640625" style="46" customWidth="1"/>
    <col min="8" max="8" width="9.7265625" style="46" customWidth="1"/>
    <col min="9" max="9" width="8.81640625" style="46" customWidth="1"/>
    <col min="10" max="10" width="7.7265625" style="46" customWidth="1"/>
    <col min="11" max="11" width="9.1796875" style="46" customWidth="1"/>
    <col min="12" max="25" width="8.81640625" style="46"/>
    <col min="26" max="26" width="5.1796875" style="46" customWidth="1"/>
    <col min="27" max="16384" width="8.81640625" style="46"/>
  </cols>
  <sheetData>
    <row r="1" spans="1:23" ht="15.5" thickTop="1" thickBot="1" x14ac:dyDescent="0.4">
      <c r="A1" s="323" t="s">
        <v>84</v>
      </c>
      <c r="B1" s="324"/>
      <c r="C1" s="324"/>
      <c r="D1" s="324"/>
      <c r="E1" s="324"/>
      <c r="F1" s="324"/>
      <c r="G1" s="324"/>
      <c r="H1" s="324"/>
      <c r="I1" s="324"/>
      <c r="J1" s="324"/>
      <c r="K1" s="325"/>
    </row>
    <row r="2" spans="1:23" ht="29.5" thickBot="1" x14ac:dyDescent="0.4">
      <c r="A2" s="148" t="s">
        <v>54</v>
      </c>
      <c r="B2" s="149" t="s">
        <v>55</v>
      </c>
      <c r="C2" s="149" t="s">
        <v>85</v>
      </c>
      <c r="D2" s="149" t="s">
        <v>86</v>
      </c>
      <c r="E2" s="150" t="s">
        <v>87</v>
      </c>
      <c r="F2" s="149" t="s">
        <v>88</v>
      </c>
      <c r="G2" s="151" t="s">
        <v>89</v>
      </c>
      <c r="H2" s="149" t="s">
        <v>16</v>
      </c>
      <c r="I2" s="149" t="s">
        <v>41</v>
      </c>
      <c r="J2" s="152" t="s">
        <v>90</v>
      </c>
      <c r="K2" s="153" t="s">
        <v>91</v>
      </c>
    </row>
    <row r="3" spans="1:23" x14ac:dyDescent="0.35">
      <c r="A3" s="326" t="s">
        <v>61</v>
      </c>
      <c r="B3" s="154">
        <v>2001</v>
      </c>
      <c r="C3" s="155">
        <v>7651</v>
      </c>
      <c r="D3" s="156">
        <v>2403</v>
      </c>
      <c r="E3" s="157">
        <v>49</v>
      </c>
      <c r="F3" s="158"/>
      <c r="G3" s="159">
        <v>36</v>
      </c>
      <c r="H3" s="160">
        <v>2379</v>
      </c>
      <c r="I3" s="161">
        <f>SUM(C3:H3)</f>
        <v>12518</v>
      </c>
      <c r="J3" s="162">
        <v>61.119987218405491</v>
      </c>
      <c r="K3" s="163">
        <v>38.880012781594502</v>
      </c>
      <c r="M3" s="164"/>
      <c r="N3" s="164"/>
    </row>
    <row r="4" spans="1:23" x14ac:dyDescent="0.35">
      <c r="A4" s="327"/>
      <c r="B4" s="154">
        <v>2002</v>
      </c>
      <c r="C4" s="155"/>
      <c r="D4" s="156"/>
      <c r="E4" s="157"/>
      <c r="F4" s="158"/>
      <c r="G4" s="159"/>
      <c r="H4" s="160"/>
      <c r="I4" s="161"/>
      <c r="J4" s="162"/>
      <c r="K4" s="163"/>
      <c r="M4" s="164"/>
      <c r="N4" s="164"/>
      <c r="W4" s="64"/>
    </row>
    <row r="5" spans="1:23" x14ac:dyDescent="0.35">
      <c r="A5" s="327"/>
      <c r="B5" s="154">
        <v>2003</v>
      </c>
      <c r="C5" s="155"/>
      <c r="D5" s="156"/>
      <c r="E5" s="157"/>
      <c r="F5" s="158"/>
      <c r="G5" s="159"/>
      <c r="H5" s="160"/>
      <c r="I5" s="161"/>
      <c r="J5" s="162"/>
      <c r="K5" s="163"/>
      <c r="M5" s="164"/>
      <c r="N5" s="164"/>
      <c r="W5" s="64"/>
    </row>
    <row r="6" spans="1:23" x14ac:dyDescent="0.35">
      <c r="A6" s="328"/>
      <c r="B6" s="165">
        <v>2004</v>
      </c>
      <c r="C6" s="166">
        <v>8046</v>
      </c>
      <c r="D6" s="167">
        <v>2807</v>
      </c>
      <c r="E6" s="168">
        <v>61</v>
      </c>
      <c r="F6" s="169"/>
      <c r="G6" s="170">
        <v>35</v>
      </c>
      <c r="H6" s="171">
        <v>2550</v>
      </c>
      <c r="I6" s="172">
        <f>SUM(C6:H6)</f>
        <v>13499</v>
      </c>
      <c r="J6" s="173">
        <v>59.604415141862354</v>
      </c>
      <c r="K6" s="174">
        <v>40.395584858137639</v>
      </c>
      <c r="M6" s="164"/>
      <c r="N6" s="164"/>
      <c r="W6" s="64"/>
    </row>
    <row r="7" spans="1:23" x14ac:dyDescent="0.35">
      <c r="A7" s="328"/>
      <c r="B7" s="165">
        <v>2005</v>
      </c>
      <c r="C7" s="166"/>
      <c r="D7" s="167"/>
      <c r="E7" s="168"/>
      <c r="F7" s="169"/>
      <c r="G7" s="170"/>
      <c r="H7" s="171"/>
      <c r="I7" s="172"/>
      <c r="J7" s="173"/>
      <c r="K7" s="174"/>
      <c r="M7" s="164"/>
      <c r="N7" s="164"/>
      <c r="W7" s="64"/>
    </row>
    <row r="8" spans="1:23" x14ac:dyDescent="0.35">
      <c r="A8" s="328"/>
      <c r="B8" s="165">
        <v>2006</v>
      </c>
      <c r="C8" s="166"/>
      <c r="D8" s="167"/>
      <c r="E8" s="168"/>
      <c r="F8" s="169"/>
      <c r="G8" s="170"/>
      <c r="H8" s="171"/>
      <c r="I8" s="172"/>
      <c r="J8" s="173"/>
      <c r="K8" s="174"/>
      <c r="M8" s="164"/>
      <c r="N8" s="164"/>
      <c r="W8" s="64"/>
    </row>
    <row r="9" spans="1:23" x14ac:dyDescent="0.35">
      <c r="A9" s="328"/>
      <c r="B9" s="165">
        <v>2007</v>
      </c>
      <c r="C9" s="166">
        <v>7611</v>
      </c>
      <c r="D9" s="167">
        <v>2024</v>
      </c>
      <c r="E9" s="168">
        <v>63</v>
      </c>
      <c r="F9" s="169"/>
      <c r="G9" s="170">
        <v>42</v>
      </c>
      <c r="H9" s="171">
        <v>2802</v>
      </c>
      <c r="I9" s="172">
        <f t="shared" ref="I9:I20" si="0">SUM(C9:H9)</f>
        <v>12542</v>
      </c>
      <c r="J9" s="173">
        <v>60.684101419231382</v>
      </c>
      <c r="K9" s="174">
        <v>39.315898580768618</v>
      </c>
      <c r="M9" s="164"/>
      <c r="N9" s="164"/>
      <c r="W9" s="64"/>
    </row>
    <row r="10" spans="1:23" x14ac:dyDescent="0.35">
      <c r="A10" s="328"/>
      <c r="B10" s="165">
        <v>2008</v>
      </c>
      <c r="C10" s="166">
        <v>6867</v>
      </c>
      <c r="D10" s="167">
        <v>3394</v>
      </c>
      <c r="E10" s="168">
        <v>86</v>
      </c>
      <c r="F10" s="169"/>
      <c r="G10" s="170">
        <v>77</v>
      </c>
      <c r="H10" s="171">
        <v>3027</v>
      </c>
      <c r="I10" s="172">
        <f t="shared" si="0"/>
        <v>13451</v>
      </c>
      <c r="J10" s="173">
        <v>51.051966396550441</v>
      </c>
      <c r="K10" s="174">
        <v>48.948033603449559</v>
      </c>
      <c r="M10" s="164"/>
      <c r="N10" s="164"/>
      <c r="W10" s="64"/>
    </row>
    <row r="11" spans="1:23" ht="14.25" customHeight="1" x14ac:dyDescent="0.35">
      <c r="A11" s="328"/>
      <c r="B11" s="165">
        <v>2009</v>
      </c>
      <c r="C11" s="166">
        <v>7100</v>
      </c>
      <c r="D11" s="167">
        <v>2428</v>
      </c>
      <c r="E11" s="168">
        <v>94</v>
      </c>
      <c r="F11" s="169"/>
      <c r="G11" s="170">
        <v>60</v>
      </c>
      <c r="H11" s="171">
        <v>2973</v>
      </c>
      <c r="I11" s="172">
        <f t="shared" si="0"/>
        <v>12655</v>
      </c>
      <c r="J11" s="173">
        <v>56.104306598182539</v>
      </c>
      <c r="K11" s="174">
        <v>43.895693401817468</v>
      </c>
      <c r="M11" s="164"/>
      <c r="N11" s="164"/>
      <c r="W11" s="64"/>
    </row>
    <row r="12" spans="1:23" ht="15" customHeight="1" x14ac:dyDescent="0.35">
      <c r="A12" s="328"/>
      <c r="B12" s="175">
        <v>2010</v>
      </c>
      <c r="C12" s="176">
        <v>6812</v>
      </c>
      <c r="D12" s="177">
        <v>2349</v>
      </c>
      <c r="E12" s="178">
        <v>106</v>
      </c>
      <c r="F12" s="179"/>
      <c r="G12" s="180">
        <v>58</v>
      </c>
      <c r="H12" s="181">
        <v>2590</v>
      </c>
      <c r="I12" s="182">
        <f t="shared" si="0"/>
        <v>11915</v>
      </c>
      <c r="J12" s="173">
        <v>57.171632396139316</v>
      </c>
      <c r="K12" s="174">
        <v>42.828367603860677</v>
      </c>
      <c r="M12" s="164"/>
      <c r="N12" s="164"/>
      <c r="W12" s="64"/>
    </row>
    <row r="13" spans="1:23" x14ac:dyDescent="0.35">
      <c r="A13" s="329"/>
      <c r="B13" s="165">
        <v>2011</v>
      </c>
      <c r="C13" s="171">
        <v>6193</v>
      </c>
      <c r="D13" s="167">
        <v>2355.8071065989848</v>
      </c>
      <c r="E13" s="183">
        <v>95</v>
      </c>
      <c r="F13" s="169"/>
      <c r="G13" s="184">
        <v>82</v>
      </c>
      <c r="H13" s="171">
        <v>2825</v>
      </c>
      <c r="I13" s="185">
        <f t="shared" si="0"/>
        <v>11550.807106598984</v>
      </c>
      <c r="J13" s="173">
        <v>53.615301016168246</v>
      </c>
      <c r="K13" s="186">
        <v>46.384698983831747</v>
      </c>
      <c r="M13" s="164"/>
      <c r="N13" s="164"/>
      <c r="W13" s="64"/>
    </row>
    <row r="14" spans="1:23" x14ac:dyDescent="0.35">
      <c r="A14" s="329"/>
      <c r="B14" s="187">
        <v>2012</v>
      </c>
      <c r="C14" s="188">
        <v>5638</v>
      </c>
      <c r="D14" s="189">
        <v>1565.3812987012986</v>
      </c>
      <c r="E14" s="190">
        <v>102</v>
      </c>
      <c r="F14" s="188"/>
      <c r="G14" s="191">
        <v>91</v>
      </c>
      <c r="H14" s="188">
        <v>2776</v>
      </c>
      <c r="I14" s="192">
        <f t="shared" si="0"/>
        <v>10172.381298701299</v>
      </c>
      <c r="J14" s="173">
        <v>55</v>
      </c>
      <c r="K14" s="186">
        <v>45</v>
      </c>
      <c r="M14" s="164"/>
      <c r="N14" s="164"/>
      <c r="W14" s="64"/>
    </row>
    <row r="15" spans="1:23" x14ac:dyDescent="0.35">
      <c r="A15" s="329"/>
      <c r="B15" s="187">
        <v>2013</v>
      </c>
      <c r="C15" s="188">
        <v>2323</v>
      </c>
      <c r="D15" s="189">
        <v>1715.745945945946</v>
      </c>
      <c r="E15" s="190">
        <v>64</v>
      </c>
      <c r="F15" s="188"/>
      <c r="G15" s="191">
        <v>40</v>
      </c>
      <c r="H15" s="188">
        <v>2610</v>
      </c>
      <c r="I15" s="192">
        <f t="shared" si="0"/>
        <v>6752.745945945946</v>
      </c>
      <c r="J15" s="173">
        <v>34.400820326946075</v>
      </c>
      <c r="K15" s="186">
        <v>65.599179673053925</v>
      </c>
      <c r="M15" s="164"/>
      <c r="N15" s="164"/>
      <c r="W15" s="64"/>
    </row>
    <row r="16" spans="1:23" x14ac:dyDescent="0.35">
      <c r="A16" s="329"/>
      <c r="B16" s="193">
        <v>2014</v>
      </c>
      <c r="C16" s="189">
        <v>2400.6928837306241</v>
      </c>
      <c r="D16" s="194">
        <v>2171.663203463203</v>
      </c>
      <c r="E16" s="195">
        <v>93</v>
      </c>
      <c r="F16" s="196">
        <v>107</v>
      </c>
      <c r="G16" s="197">
        <v>53</v>
      </c>
      <c r="H16" s="196">
        <v>3071</v>
      </c>
      <c r="I16" s="198">
        <f t="shared" si="0"/>
        <v>7896.3560871938271</v>
      </c>
      <c r="J16" s="199">
        <v>30.402540833030894</v>
      </c>
      <c r="K16" s="200">
        <v>69.597459166969102</v>
      </c>
      <c r="M16" s="164"/>
      <c r="N16" s="164"/>
      <c r="W16" s="64"/>
    </row>
    <row r="17" spans="1:23" x14ac:dyDescent="0.35">
      <c r="A17" s="329"/>
      <c r="B17" s="193">
        <v>2015</v>
      </c>
      <c r="C17" s="194">
        <v>2104.5511601372855</v>
      </c>
      <c r="D17" s="194">
        <v>1971.4111198893936</v>
      </c>
      <c r="E17" s="195">
        <v>76</v>
      </c>
      <c r="F17" s="196">
        <v>124</v>
      </c>
      <c r="G17" s="197">
        <v>51</v>
      </c>
      <c r="H17" s="196">
        <v>2224</v>
      </c>
      <c r="I17" s="198">
        <f t="shared" si="0"/>
        <v>6550.9622800266789</v>
      </c>
      <c r="J17" s="199">
        <v>32.125832361359812</v>
      </c>
      <c r="K17" s="200">
        <v>67.874167638640188</v>
      </c>
      <c r="M17" s="164"/>
      <c r="N17" s="164"/>
      <c r="W17" s="64"/>
    </row>
    <row r="18" spans="1:23" x14ac:dyDescent="0.35">
      <c r="A18" s="329"/>
      <c r="B18" s="193">
        <v>2016</v>
      </c>
      <c r="C18" s="194">
        <v>2293.3081220946005</v>
      </c>
      <c r="D18" s="194">
        <v>1884</v>
      </c>
      <c r="E18" s="195">
        <v>90</v>
      </c>
      <c r="F18" s="196">
        <v>170</v>
      </c>
      <c r="G18" s="197">
        <v>55</v>
      </c>
      <c r="H18" s="196">
        <v>2555</v>
      </c>
      <c r="I18" s="198">
        <f t="shared" si="0"/>
        <v>7047.3081220946005</v>
      </c>
      <c r="J18" s="199">
        <v>32.541618478474923</v>
      </c>
      <c r="K18" s="200">
        <v>67.458381521525084</v>
      </c>
      <c r="M18" s="164"/>
      <c r="N18" s="164"/>
      <c r="W18" s="64"/>
    </row>
    <row r="19" spans="1:23" x14ac:dyDescent="0.35">
      <c r="A19" s="329"/>
      <c r="B19" s="193">
        <v>2017</v>
      </c>
      <c r="C19" s="194">
        <v>2472.4655688046009</v>
      </c>
      <c r="D19" s="194">
        <v>1889</v>
      </c>
      <c r="E19" s="195">
        <v>47</v>
      </c>
      <c r="F19" s="196">
        <v>189</v>
      </c>
      <c r="G19" s="197">
        <v>45</v>
      </c>
      <c r="H19" s="196">
        <v>2425</v>
      </c>
      <c r="I19" s="198">
        <f t="shared" si="0"/>
        <v>7067.4655688046005</v>
      </c>
      <c r="J19" s="199">
        <v>34.983765322011983</v>
      </c>
      <c r="K19" s="200">
        <v>65.01623467798801</v>
      </c>
      <c r="M19" s="164"/>
      <c r="N19" s="164"/>
      <c r="W19" s="64"/>
    </row>
    <row r="20" spans="1:23" x14ac:dyDescent="0.35">
      <c r="A20" s="329"/>
      <c r="B20" s="193">
        <v>2018</v>
      </c>
      <c r="C20" s="194">
        <v>2441.1121385890042</v>
      </c>
      <c r="D20" s="194">
        <v>1931.2800000000002</v>
      </c>
      <c r="E20" s="195">
        <v>61</v>
      </c>
      <c r="F20" s="196">
        <v>272</v>
      </c>
      <c r="G20" s="197">
        <v>33</v>
      </c>
      <c r="H20" s="196">
        <v>2739</v>
      </c>
      <c r="I20" s="198">
        <f t="shared" si="0"/>
        <v>7477.3921385890044</v>
      </c>
      <c r="J20" s="199">
        <v>32.646571068421267</v>
      </c>
      <c r="K20" s="200">
        <v>67.353428931578748</v>
      </c>
      <c r="M20" s="164"/>
      <c r="N20" s="164"/>
      <c r="W20" s="64"/>
    </row>
    <row r="21" spans="1:23" x14ac:dyDescent="0.35">
      <c r="A21" s="329"/>
      <c r="B21" s="193">
        <v>2019</v>
      </c>
      <c r="C21" s="194">
        <v>2358.8975023840926</v>
      </c>
      <c r="D21" s="194">
        <v>2286.458333333333</v>
      </c>
      <c r="E21" s="195">
        <v>68</v>
      </c>
      <c r="F21" s="196">
        <v>197</v>
      </c>
      <c r="G21" s="197">
        <v>59</v>
      </c>
      <c r="H21" s="196">
        <v>2891</v>
      </c>
      <c r="I21" s="198">
        <v>7860.3558357174261</v>
      </c>
      <c r="J21" s="199">
        <v>30.010059998368927</v>
      </c>
      <c r="K21" s="200">
        <v>69.989940001631084</v>
      </c>
      <c r="M21" s="164"/>
      <c r="N21" s="164"/>
      <c r="W21" s="64"/>
    </row>
    <row r="22" spans="1:23" ht="15" thickBot="1" x14ac:dyDescent="0.4">
      <c r="A22" s="329"/>
      <c r="B22" s="201">
        <v>2020</v>
      </c>
      <c r="C22" s="202">
        <v>2059.2441395984365</v>
      </c>
      <c r="D22" s="202">
        <v>2130.3819095477384</v>
      </c>
      <c r="E22" s="202">
        <v>23</v>
      </c>
      <c r="F22" s="202">
        <v>142</v>
      </c>
      <c r="G22" s="202">
        <v>52</v>
      </c>
      <c r="H22" s="202">
        <v>2055</v>
      </c>
      <c r="I22" s="203">
        <v>6461.6260491461744</v>
      </c>
      <c r="J22" s="204">
        <v>31.868822552344088</v>
      </c>
      <c r="K22" s="205">
        <v>68.131177447655915</v>
      </c>
      <c r="M22" s="164"/>
      <c r="N22" s="164"/>
      <c r="W22" s="64"/>
    </row>
    <row r="23" spans="1:23" ht="15" thickBot="1" x14ac:dyDescent="0.4">
      <c r="A23" s="330"/>
      <c r="B23" s="206" t="s">
        <v>126</v>
      </c>
      <c r="C23" s="207">
        <v>0.26914705784844289</v>
      </c>
      <c r="D23" s="207">
        <v>0.88655094030284576</v>
      </c>
      <c r="E23" s="208">
        <v>0.46938775510204084</v>
      </c>
      <c r="F23" s="207"/>
      <c r="G23" s="209">
        <v>1.4444444444444444</v>
      </c>
      <c r="H23" s="207">
        <v>0.86380832282471631</v>
      </c>
      <c r="I23" s="210">
        <v>0.51618677497572896</v>
      </c>
      <c r="J23" s="211"/>
      <c r="K23" s="212"/>
    </row>
    <row r="24" spans="1:23" x14ac:dyDescent="0.35">
      <c r="A24" s="327" t="s">
        <v>62</v>
      </c>
      <c r="B24" s="213">
        <v>2001</v>
      </c>
      <c r="C24" s="214">
        <v>6458</v>
      </c>
      <c r="D24" s="215">
        <v>3184</v>
      </c>
      <c r="E24" s="214">
        <v>35</v>
      </c>
      <c r="F24" s="216"/>
      <c r="G24" s="214">
        <v>19</v>
      </c>
      <c r="H24" s="216">
        <v>2735</v>
      </c>
      <c r="I24" s="217">
        <f>SUM(C24:H24)</f>
        <v>12431</v>
      </c>
      <c r="J24" s="218">
        <v>51.950768240688603</v>
      </c>
      <c r="K24" s="219">
        <v>48.049231759311404</v>
      </c>
      <c r="M24" s="164"/>
      <c r="N24" s="164"/>
    </row>
    <row r="25" spans="1:23" x14ac:dyDescent="0.35">
      <c r="A25" s="327"/>
      <c r="B25" s="154">
        <v>2002</v>
      </c>
      <c r="C25" s="220"/>
      <c r="D25" s="156"/>
      <c r="E25" s="220"/>
      <c r="F25" s="221"/>
      <c r="G25" s="220"/>
      <c r="H25" s="221"/>
      <c r="I25" s="161"/>
      <c r="J25" s="162"/>
      <c r="K25" s="163"/>
      <c r="M25" s="164"/>
      <c r="N25" s="164"/>
    </row>
    <row r="26" spans="1:23" x14ac:dyDescent="0.35">
      <c r="A26" s="327"/>
      <c r="B26" s="154">
        <v>2003</v>
      </c>
      <c r="C26" s="220"/>
      <c r="D26" s="156"/>
      <c r="E26" s="220"/>
      <c r="F26" s="221"/>
      <c r="G26" s="220"/>
      <c r="H26" s="221"/>
      <c r="I26" s="161"/>
      <c r="J26" s="162"/>
      <c r="K26" s="163"/>
      <c r="M26" s="164"/>
      <c r="N26" s="164"/>
    </row>
    <row r="27" spans="1:23" x14ac:dyDescent="0.35">
      <c r="A27" s="328"/>
      <c r="B27" s="165">
        <v>2004</v>
      </c>
      <c r="C27" s="166">
        <v>6908</v>
      </c>
      <c r="D27" s="167">
        <v>3647</v>
      </c>
      <c r="E27" s="168">
        <v>44</v>
      </c>
      <c r="F27" s="169"/>
      <c r="G27" s="170">
        <v>22</v>
      </c>
      <c r="H27" s="171">
        <v>2919</v>
      </c>
      <c r="I27" s="172">
        <f>SUM(C27:H27)</f>
        <v>13540</v>
      </c>
      <c r="J27" s="173">
        <v>51.019202363367796</v>
      </c>
      <c r="K27" s="174">
        <v>48.980797636632204</v>
      </c>
      <c r="M27" s="164"/>
      <c r="N27" s="164"/>
    </row>
    <row r="28" spans="1:23" x14ac:dyDescent="0.35">
      <c r="A28" s="328"/>
      <c r="B28" s="165">
        <v>2005</v>
      </c>
      <c r="C28" s="166"/>
      <c r="D28" s="167"/>
      <c r="E28" s="168"/>
      <c r="F28" s="169"/>
      <c r="G28" s="170"/>
      <c r="H28" s="171"/>
      <c r="I28" s="172"/>
      <c r="J28" s="173"/>
      <c r="K28" s="174"/>
      <c r="M28" s="164"/>
      <c r="N28" s="164"/>
    </row>
    <row r="29" spans="1:23" x14ac:dyDescent="0.35">
      <c r="A29" s="328"/>
      <c r="B29" s="165">
        <v>2006</v>
      </c>
      <c r="C29" s="166"/>
      <c r="D29" s="167"/>
      <c r="E29" s="168"/>
      <c r="F29" s="169"/>
      <c r="G29" s="170"/>
      <c r="H29" s="171"/>
      <c r="I29" s="172"/>
      <c r="J29" s="173"/>
      <c r="K29" s="174"/>
      <c r="M29" s="164"/>
      <c r="N29" s="164"/>
    </row>
    <row r="30" spans="1:23" x14ac:dyDescent="0.35">
      <c r="A30" s="328"/>
      <c r="B30" s="165">
        <v>2007</v>
      </c>
      <c r="C30" s="166">
        <v>6403</v>
      </c>
      <c r="D30" s="167">
        <v>2580</v>
      </c>
      <c r="E30" s="168">
        <v>33</v>
      </c>
      <c r="F30" s="169"/>
      <c r="G30" s="170">
        <v>10</v>
      </c>
      <c r="H30" s="171">
        <v>2941</v>
      </c>
      <c r="I30" s="172">
        <f t="shared" ref="I30:I41" si="1">SUM(C30:H30)</f>
        <v>11967</v>
      </c>
      <c r="J30" s="173">
        <v>53.50547338514248</v>
      </c>
      <c r="K30" s="174">
        <v>46.49452661485752</v>
      </c>
      <c r="M30" s="164"/>
      <c r="N30" s="164"/>
    </row>
    <row r="31" spans="1:23" x14ac:dyDescent="0.35">
      <c r="A31" s="328"/>
      <c r="B31" s="165">
        <v>2008</v>
      </c>
      <c r="C31" s="166">
        <v>6201</v>
      </c>
      <c r="D31" s="167">
        <v>3172</v>
      </c>
      <c r="E31" s="168">
        <v>78</v>
      </c>
      <c r="F31" s="169"/>
      <c r="G31" s="170">
        <v>30</v>
      </c>
      <c r="H31" s="171">
        <v>2901</v>
      </c>
      <c r="I31" s="172">
        <f t="shared" si="1"/>
        <v>12382</v>
      </c>
      <c r="J31" s="173">
        <v>50.080762397027947</v>
      </c>
      <c r="K31" s="174">
        <v>49.919237602972053</v>
      </c>
      <c r="M31" s="164"/>
      <c r="N31" s="164"/>
    </row>
    <row r="32" spans="1:23" x14ac:dyDescent="0.35">
      <c r="A32" s="328"/>
      <c r="B32" s="165">
        <v>2009</v>
      </c>
      <c r="C32" s="166">
        <v>6528</v>
      </c>
      <c r="D32" s="167">
        <v>2490</v>
      </c>
      <c r="E32" s="168">
        <v>102</v>
      </c>
      <c r="F32" s="169"/>
      <c r="G32" s="170">
        <v>60</v>
      </c>
      <c r="H32" s="171">
        <v>3263</v>
      </c>
      <c r="I32" s="172">
        <f t="shared" si="1"/>
        <v>12443</v>
      </c>
      <c r="J32" s="173">
        <v>52.463232339467972</v>
      </c>
      <c r="K32" s="174">
        <v>47.536767660532028</v>
      </c>
      <c r="M32" s="164"/>
      <c r="N32" s="164"/>
    </row>
    <row r="33" spans="1:14" x14ac:dyDescent="0.35">
      <c r="A33" s="328"/>
      <c r="B33" s="175">
        <v>2010</v>
      </c>
      <c r="C33" s="176">
        <v>6390</v>
      </c>
      <c r="D33" s="177">
        <v>2594</v>
      </c>
      <c r="E33" s="178">
        <v>80</v>
      </c>
      <c r="F33" s="179"/>
      <c r="G33" s="180">
        <v>47</v>
      </c>
      <c r="H33" s="181">
        <v>3070</v>
      </c>
      <c r="I33" s="182">
        <f t="shared" si="1"/>
        <v>12181</v>
      </c>
      <c r="J33" s="173">
        <v>52.458747229291525</v>
      </c>
      <c r="K33" s="174">
        <v>47.541252770708482</v>
      </c>
      <c r="M33" s="164"/>
      <c r="N33" s="164"/>
    </row>
    <row r="34" spans="1:14" x14ac:dyDescent="0.35">
      <c r="A34" s="329"/>
      <c r="B34" s="165">
        <v>2011</v>
      </c>
      <c r="C34" s="166">
        <v>6016</v>
      </c>
      <c r="D34" s="167">
        <v>2881.5025641025641</v>
      </c>
      <c r="E34" s="168">
        <v>84</v>
      </c>
      <c r="F34" s="169"/>
      <c r="G34" s="170">
        <v>45</v>
      </c>
      <c r="H34" s="171">
        <v>2896</v>
      </c>
      <c r="I34" s="222">
        <f t="shared" si="1"/>
        <v>11922.502564102564</v>
      </c>
      <c r="J34" s="199">
        <v>50.459204916537914</v>
      </c>
      <c r="K34" s="223">
        <v>49.540795083462086</v>
      </c>
      <c r="M34" s="164"/>
      <c r="N34" s="164"/>
    </row>
    <row r="35" spans="1:14" x14ac:dyDescent="0.35">
      <c r="A35" s="329"/>
      <c r="B35" s="187">
        <v>2012</v>
      </c>
      <c r="C35" s="188">
        <v>5026</v>
      </c>
      <c r="D35" s="224">
        <v>2276.9908256880735</v>
      </c>
      <c r="E35" s="190">
        <v>111</v>
      </c>
      <c r="F35" s="188"/>
      <c r="G35" s="224">
        <v>56</v>
      </c>
      <c r="H35" s="188">
        <v>3116</v>
      </c>
      <c r="I35" s="225">
        <f t="shared" si="1"/>
        <v>10585.990825688074</v>
      </c>
      <c r="J35" s="199">
        <v>47</v>
      </c>
      <c r="K35" s="223">
        <v>53</v>
      </c>
      <c r="M35" s="164"/>
      <c r="N35" s="164"/>
    </row>
    <row r="36" spans="1:14" x14ac:dyDescent="0.35">
      <c r="A36" s="329"/>
      <c r="B36" s="187">
        <v>2013</v>
      </c>
      <c r="C36" s="188">
        <v>3391</v>
      </c>
      <c r="D36" s="224">
        <v>1882</v>
      </c>
      <c r="E36" s="190">
        <v>45</v>
      </c>
      <c r="F36" s="188"/>
      <c r="G36" s="224">
        <v>24</v>
      </c>
      <c r="H36" s="188">
        <v>2585</v>
      </c>
      <c r="I36" s="225">
        <f t="shared" si="1"/>
        <v>7927</v>
      </c>
      <c r="J36" s="173">
        <v>42.777847861738358</v>
      </c>
      <c r="K36" s="174">
        <v>57.222152138261642</v>
      </c>
      <c r="M36" s="164"/>
      <c r="N36" s="164"/>
    </row>
    <row r="37" spans="1:14" x14ac:dyDescent="0.35">
      <c r="A37" s="329"/>
      <c r="B37" s="193">
        <v>2014</v>
      </c>
      <c r="C37" s="194">
        <v>3150.9305988171354</v>
      </c>
      <c r="D37" s="226">
        <v>2371.5141242937852</v>
      </c>
      <c r="E37" s="195">
        <v>60</v>
      </c>
      <c r="F37" s="196">
        <v>151</v>
      </c>
      <c r="G37" s="226">
        <v>31</v>
      </c>
      <c r="H37" s="196">
        <v>3139</v>
      </c>
      <c r="I37" s="227">
        <f t="shared" si="1"/>
        <v>8903.4447231109207</v>
      </c>
      <c r="J37" s="199">
        <v>35.390016974420888</v>
      </c>
      <c r="K37" s="223">
        <v>64.609983025579112</v>
      </c>
      <c r="M37" s="164"/>
      <c r="N37" s="164"/>
    </row>
    <row r="38" spans="1:14" x14ac:dyDescent="0.35">
      <c r="A38" s="329"/>
      <c r="B38" s="193">
        <v>2015</v>
      </c>
      <c r="C38" s="194">
        <v>3292.8198166190837</v>
      </c>
      <c r="D38" s="226">
        <v>2505.5876288659792</v>
      </c>
      <c r="E38" s="195">
        <v>47</v>
      </c>
      <c r="F38" s="196">
        <v>174</v>
      </c>
      <c r="G38" s="226">
        <v>26</v>
      </c>
      <c r="H38" s="196">
        <v>2083</v>
      </c>
      <c r="I38" s="227">
        <f t="shared" si="1"/>
        <v>8128.4074454850634</v>
      </c>
      <c r="J38" s="199">
        <v>40.510024118538567</v>
      </c>
      <c r="K38" s="223">
        <v>59.489975881461433</v>
      </c>
      <c r="M38" s="164"/>
      <c r="N38" s="164"/>
    </row>
    <row r="39" spans="1:14" x14ac:dyDescent="0.35">
      <c r="A39" s="329"/>
      <c r="B39" s="193">
        <v>2016</v>
      </c>
      <c r="C39" s="194">
        <v>3659.0224392093228</v>
      </c>
      <c r="D39" s="226">
        <v>2072</v>
      </c>
      <c r="E39" s="195">
        <v>69</v>
      </c>
      <c r="F39" s="196">
        <v>156</v>
      </c>
      <c r="G39" s="226">
        <v>31</v>
      </c>
      <c r="H39" s="196">
        <v>2928</v>
      </c>
      <c r="I39" s="227">
        <f t="shared" si="1"/>
        <v>8915.0224392093223</v>
      </c>
      <c r="J39" s="199">
        <v>41.043334037124907</v>
      </c>
      <c r="K39" s="223">
        <v>58.9566659628751</v>
      </c>
      <c r="M39" s="164"/>
      <c r="N39" s="164"/>
    </row>
    <row r="40" spans="1:14" x14ac:dyDescent="0.35">
      <c r="A40" s="329"/>
      <c r="B40" s="193">
        <v>2017</v>
      </c>
      <c r="C40" s="194">
        <v>3578.1411612126126</v>
      </c>
      <c r="D40" s="226">
        <v>2034</v>
      </c>
      <c r="E40" s="195">
        <v>40</v>
      </c>
      <c r="F40" s="196">
        <v>222</v>
      </c>
      <c r="G40" s="226">
        <v>31</v>
      </c>
      <c r="H40" s="196">
        <v>2731</v>
      </c>
      <c r="I40" s="227">
        <f t="shared" si="1"/>
        <v>8636.1411612126121</v>
      </c>
      <c r="J40" s="199">
        <v>41.432175486930099</v>
      </c>
      <c r="K40" s="223">
        <v>58.567824513069901</v>
      </c>
      <c r="M40" s="164"/>
      <c r="N40" s="164"/>
    </row>
    <row r="41" spans="1:14" x14ac:dyDescent="0.35">
      <c r="A41" s="329"/>
      <c r="B41" s="193">
        <v>2018</v>
      </c>
      <c r="C41" s="194">
        <v>3452.199212141008</v>
      </c>
      <c r="D41" s="226">
        <v>2059.1732283464567</v>
      </c>
      <c r="E41" s="195">
        <v>58</v>
      </c>
      <c r="F41" s="196">
        <v>229</v>
      </c>
      <c r="G41" s="226">
        <v>19</v>
      </c>
      <c r="H41" s="196">
        <v>2641</v>
      </c>
      <c r="I41" s="227">
        <f t="shared" si="1"/>
        <v>8458.3724404874647</v>
      </c>
      <c r="J41" s="199">
        <v>40.813989173809119</v>
      </c>
      <c r="K41" s="223">
        <v>59.186010826190881</v>
      </c>
      <c r="M41" s="164"/>
      <c r="N41" s="164"/>
    </row>
    <row r="42" spans="1:14" x14ac:dyDescent="0.35">
      <c r="A42" s="329"/>
      <c r="B42" s="193">
        <v>2019</v>
      </c>
      <c r="C42" s="194">
        <v>2840.6746571916451</v>
      </c>
      <c r="D42" s="226">
        <v>1658.3406113537114</v>
      </c>
      <c r="E42" s="195">
        <v>51</v>
      </c>
      <c r="F42" s="196">
        <v>255</v>
      </c>
      <c r="G42" s="226">
        <v>32</v>
      </c>
      <c r="H42" s="196">
        <v>3123</v>
      </c>
      <c r="I42" s="227">
        <v>7960.0152685453568</v>
      </c>
      <c r="J42" s="199">
        <v>35.686799099705254</v>
      </c>
      <c r="K42" s="223">
        <v>64.31320090029476</v>
      </c>
      <c r="M42" s="164"/>
      <c r="N42" s="164"/>
    </row>
    <row r="43" spans="1:14" ht="15" thickBot="1" x14ac:dyDescent="0.4">
      <c r="A43" s="329"/>
      <c r="B43" s="201">
        <v>2020</v>
      </c>
      <c r="C43" s="202">
        <v>2699.4810326864417</v>
      </c>
      <c r="D43" s="202">
        <v>1518.1466666666668</v>
      </c>
      <c r="E43" s="202">
        <v>23</v>
      </c>
      <c r="F43" s="202">
        <v>163</v>
      </c>
      <c r="G43" s="202">
        <v>41</v>
      </c>
      <c r="H43" s="202">
        <v>2136</v>
      </c>
      <c r="I43" s="228">
        <v>6580.6276993531083</v>
      </c>
      <c r="J43" s="204">
        <v>41.021634348829785</v>
      </c>
      <c r="K43" s="205">
        <v>58.978365651170215</v>
      </c>
      <c r="M43" s="164"/>
      <c r="N43" s="164"/>
    </row>
    <row r="44" spans="1:14" ht="15" thickBot="1" x14ac:dyDescent="0.4">
      <c r="A44" s="329"/>
      <c r="B44" s="229" t="s">
        <v>126</v>
      </c>
      <c r="C44" s="207">
        <v>0.41800573438935301</v>
      </c>
      <c r="D44" s="207">
        <v>0.47680485762144059</v>
      </c>
      <c r="E44" s="207">
        <v>0.65714285714285714</v>
      </c>
      <c r="F44" s="207"/>
      <c r="G44" s="207">
        <v>2.1578947368421053</v>
      </c>
      <c r="H44" s="207">
        <v>0.78098720292504575</v>
      </c>
      <c r="I44" s="207">
        <v>0.52937235132757687</v>
      </c>
      <c r="J44" s="211"/>
      <c r="K44" s="212"/>
    </row>
    <row r="45" spans="1:14" x14ac:dyDescent="0.35">
      <c r="A45" s="326" t="s">
        <v>63</v>
      </c>
      <c r="B45" s="213">
        <v>2001</v>
      </c>
      <c r="C45" s="220">
        <v>6842</v>
      </c>
      <c r="D45" s="156">
        <v>1749</v>
      </c>
      <c r="E45" s="220">
        <v>161</v>
      </c>
      <c r="F45" s="221"/>
      <c r="G45" s="220">
        <v>56</v>
      </c>
      <c r="H45" s="221">
        <v>1784</v>
      </c>
      <c r="I45" s="161">
        <f>SUM(C45:H45)</f>
        <v>10592</v>
      </c>
      <c r="J45" s="162">
        <v>64.595921450151067</v>
      </c>
      <c r="K45" s="163">
        <v>35.404078549848947</v>
      </c>
      <c r="M45" s="164"/>
      <c r="N45" s="164"/>
    </row>
    <row r="46" spans="1:14" x14ac:dyDescent="0.35">
      <c r="A46" s="327"/>
      <c r="B46" s="154">
        <v>2002</v>
      </c>
      <c r="C46" s="220"/>
      <c r="D46" s="156"/>
      <c r="E46" s="220"/>
      <c r="F46" s="221"/>
      <c r="G46" s="220"/>
      <c r="H46" s="221"/>
      <c r="I46" s="161"/>
      <c r="J46" s="162"/>
      <c r="K46" s="163"/>
      <c r="M46" s="164"/>
      <c r="N46" s="164"/>
    </row>
    <row r="47" spans="1:14" x14ac:dyDescent="0.35">
      <c r="A47" s="327"/>
      <c r="B47" s="154">
        <v>2003</v>
      </c>
      <c r="C47" s="220"/>
      <c r="D47" s="156"/>
      <c r="E47" s="220"/>
      <c r="F47" s="221"/>
      <c r="G47" s="220"/>
      <c r="H47" s="221"/>
      <c r="I47" s="161"/>
      <c r="J47" s="162"/>
      <c r="K47" s="163"/>
      <c r="M47" s="164"/>
      <c r="N47" s="164"/>
    </row>
    <row r="48" spans="1:14" x14ac:dyDescent="0.35">
      <c r="A48" s="328"/>
      <c r="B48" s="165">
        <v>2004</v>
      </c>
      <c r="C48" s="166">
        <v>7570</v>
      </c>
      <c r="D48" s="167">
        <v>1884</v>
      </c>
      <c r="E48" s="168">
        <v>237</v>
      </c>
      <c r="F48" s="169"/>
      <c r="G48" s="170">
        <v>48</v>
      </c>
      <c r="H48" s="171">
        <v>2261</v>
      </c>
      <c r="I48" s="172">
        <f>SUM(C48:H48)</f>
        <v>12000</v>
      </c>
      <c r="J48" s="173">
        <v>63.083333333333336</v>
      </c>
      <c r="K48" s="174">
        <v>36.916666666666664</v>
      </c>
      <c r="M48" s="164"/>
      <c r="N48" s="164"/>
    </row>
    <row r="49" spans="1:14" x14ac:dyDescent="0.35">
      <c r="A49" s="328"/>
      <c r="B49" s="165">
        <v>2005</v>
      </c>
      <c r="C49" s="166"/>
      <c r="D49" s="167"/>
      <c r="E49" s="168"/>
      <c r="F49" s="169"/>
      <c r="G49" s="170"/>
      <c r="H49" s="171"/>
      <c r="I49" s="172"/>
      <c r="J49" s="173"/>
      <c r="K49" s="174"/>
      <c r="M49" s="164"/>
      <c r="N49" s="164"/>
    </row>
    <row r="50" spans="1:14" x14ac:dyDescent="0.35">
      <c r="A50" s="328"/>
      <c r="B50" s="165">
        <v>2006</v>
      </c>
      <c r="C50" s="166"/>
      <c r="D50" s="167"/>
      <c r="E50" s="168"/>
      <c r="F50" s="169"/>
      <c r="G50" s="170"/>
      <c r="H50" s="171"/>
      <c r="I50" s="172"/>
      <c r="J50" s="173"/>
      <c r="K50" s="174"/>
      <c r="M50" s="164"/>
      <c r="N50" s="164"/>
    </row>
    <row r="51" spans="1:14" x14ac:dyDescent="0.35">
      <c r="A51" s="328"/>
      <c r="B51" s="165">
        <v>2007</v>
      </c>
      <c r="C51" s="166">
        <v>6793</v>
      </c>
      <c r="D51" s="167">
        <v>1527</v>
      </c>
      <c r="E51" s="168">
        <v>271</v>
      </c>
      <c r="F51" s="169"/>
      <c r="G51" s="170">
        <v>54</v>
      </c>
      <c r="H51" s="171">
        <v>2085</v>
      </c>
      <c r="I51" s="172">
        <f t="shared" ref="I51:I62" si="2">SUM(C51:H51)</f>
        <v>10730</v>
      </c>
      <c r="J51" s="173">
        <v>63.30848089468779</v>
      </c>
      <c r="K51" s="174">
        <v>36.69151910531221</v>
      </c>
      <c r="M51" s="164"/>
      <c r="N51" s="164"/>
    </row>
    <row r="52" spans="1:14" x14ac:dyDescent="0.35">
      <c r="A52" s="328"/>
      <c r="B52" s="165">
        <v>2008</v>
      </c>
      <c r="C52" s="166">
        <v>6872</v>
      </c>
      <c r="D52" s="167">
        <v>1867</v>
      </c>
      <c r="E52" s="168">
        <v>273</v>
      </c>
      <c r="F52" s="169"/>
      <c r="G52" s="170">
        <v>89</v>
      </c>
      <c r="H52" s="171">
        <v>2412</v>
      </c>
      <c r="I52" s="172">
        <f t="shared" si="2"/>
        <v>11513</v>
      </c>
      <c r="J52" s="173">
        <v>59.68904716407539</v>
      </c>
      <c r="K52" s="174">
        <v>40.31095283592461</v>
      </c>
      <c r="M52" s="164"/>
      <c r="N52" s="164"/>
    </row>
    <row r="53" spans="1:14" x14ac:dyDescent="0.35">
      <c r="A53" s="328"/>
      <c r="B53" s="165">
        <v>2009</v>
      </c>
      <c r="C53" s="166">
        <v>7470</v>
      </c>
      <c r="D53" s="167">
        <v>1604</v>
      </c>
      <c r="E53" s="168">
        <v>228</v>
      </c>
      <c r="F53" s="169"/>
      <c r="G53" s="170">
        <v>114</v>
      </c>
      <c r="H53" s="171">
        <v>2678</v>
      </c>
      <c r="I53" s="172">
        <f t="shared" si="2"/>
        <v>12094</v>
      </c>
      <c r="J53" s="173">
        <v>61.766165040515965</v>
      </c>
      <c r="K53" s="174">
        <v>38.233834959484042</v>
      </c>
      <c r="M53" s="164"/>
      <c r="N53" s="164"/>
    </row>
    <row r="54" spans="1:14" x14ac:dyDescent="0.35">
      <c r="A54" s="328"/>
      <c r="B54" s="175">
        <v>2010</v>
      </c>
      <c r="C54" s="176">
        <v>7356</v>
      </c>
      <c r="D54" s="177">
        <v>1678</v>
      </c>
      <c r="E54" s="178">
        <v>315</v>
      </c>
      <c r="F54" s="179"/>
      <c r="G54" s="180">
        <v>108</v>
      </c>
      <c r="H54" s="181">
        <v>2382</v>
      </c>
      <c r="I54" s="182">
        <f t="shared" si="2"/>
        <v>11839</v>
      </c>
      <c r="J54" s="173">
        <v>62.133626150857339</v>
      </c>
      <c r="K54" s="174">
        <v>37.866373849142661</v>
      </c>
      <c r="M54" s="164"/>
      <c r="N54" s="164"/>
    </row>
    <row r="55" spans="1:14" x14ac:dyDescent="0.35">
      <c r="A55" s="329"/>
      <c r="B55" s="165">
        <v>2011</v>
      </c>
      <c r="C55" s="166">
        <v>6413</v>
      </c>
      <c r="D55" s="167">
        <v>1711.8397790055249</v>
      </c>
      <c r="E55" s="168">
        <v>354</v>
      </c>
      <c r="F55" s="169"/>
      <c r="G55" s="170">
        <v>112</v>
      </c>
      <c r="H55" s="171">
        <v>2322</v>
      </c>
      <c r="I55" s="172">
        <f t="shared" si="2"/>
        <v>10912.839779005524</v>
      </c>
      <c r="J55" s="173">
        <v>58.765638732619699</v>
      </c>
      <c r="K55" s="223">
        <v>41.234361267380301</v>
      </c>
      <c r="M55" s="164"/>
      <c r="N55" s="164"/>
    </row>
    <row r="56" spans="1:14" x14ac:dyDescent="0.35">
      <c r="A56" s="329"/>
      <c r="B56" s="187">
        <v>2012</v>
      </c>
      <c r="C56" s="188">
        <v>5548</v>
      </c>
      <c r="D56" s="224">
        <v>1481.3658536585367</v>
      </c>
      <c r="E56" s="190">
        <v>351</v>
      </c>
      <c r="F56" s="188"/>
      <c r="G56" s="224">
        <v>106</v>
      </c>
      <c r="H56" s="188">
        <v>2162</v>
      </c>
      <c r="I56" s="230">
        <f t="shared" si="2"/>
        <v>9648.3658536585372</v>
      </c>
      <c r="J56" s="173">
        <v>58</v>
      </c>
      <c r="K56" s="223">
        <v>42</v>
      </c>
      <c r="M56" s="164"/>
      <c r="N56" s="164"/>
    </row>
    <row r="57" spans="1:14" x14ac:dyDescent="0.35">
      <c r="A57" s="329"/>
      <c r="B57" s="187">
        <v>2013</v>
      </c>
      <c r="C57" s="188">
        <v>2271</v>
      </c>
      <c r="D57" s="224">
        <v>1393</v>
      </c>
      <c r="E57" s="190">
        <v>278</v>
      </c>
      <c r="F57" s="188"/>
      <c r="G57" s="191">
        <v>81</v>
      </c>
      <c r="H57" s="188">
        <v>2174</v>
      </c>
      <c r="I57" s="192">
        <f t="shared" si="2"/>
        <v>6197</v>
      </c>
      <c r="J57" s="231">
        <v>36.646764563498465</v>
      </c>
      <c r="K57" s="232">
        <v>63.353235436501535</v>
      </c>
      <c r="M57" s="164"/>
      <c r="N57" s="164"/>
    </row>
    <row r="58" spans="1:14" x14ac:dyDescent="0.35">
      <c r="A58" s="329"/>
      <c r="B58" s="193">
        <v>2014</v>
      </c>
      <c r="C58" s="194">
        <v>2153.62990111611</v>
      </c>
      <c r="D58" s="226">
        <v>1754.6439276485789</v>
      </c>
      <c r="E58" s="195">
        <v>248</v>
      </c>
      <c r="F58" s="196">
        <v>114</v>
      </c>
      <c r="G58" s="197">
        <v>92</v>
      </c>
      <c r="H58" s="196">
        <v>2499</v>
      </c>
      <c r="I58" s="198">
        <f t="shared" si="2"/>
        <v>6861.2738287646889</v>
      </c>
      <c r="J58" s="233">
        <v>31.388193429730116</v>
      </c>
      <c r="K58" s="234">
        <v>68.611806570269891</v>
      </c>
      <c r="M58" s="164"/>
      <c r="N58" s="164"/>
    </row>
    <row r="59" spans="1:14" x14ac:dyDescent="0.35">
      <c r="A59" s="329"/>
      <c r="B59" s="193">
        <v>2015</v>
      </c>
      <c r="C59" s="194">
        <v>2115.868067610545</v>
      </c>
      <c r="D59" s="226">
        <v>2076.5502958579882</v>
      </c>
      <c r="E59" s="195">
        <v>246</v>
      </c>
      <c r="F59" s="196">
        <v>196</v>
      </c>
      <c r="G59" s="197">
        <v>117</v>
      </c>
      <c r="H59" s="196">
        <v>2219</v>
      </c>
      <c r="I59" s="198">
        <f t="shared" si="2"/>
        <v>6970.4183634685332</v>
      </c>
      <c r="J59" s="233">
        <v>30.354965186876861</v>
      </c>
      <c r="K59" s="234">
        <v>69.645034813123146</v>
      </c>
      <c r="M59" s="164"/>
      <c r="N59" s="164"/>
    </row>
    <row r="60" spans="1:14" x14ac:dyDescent="0.35">
      <c r="A60" s="329"/>
      <c r="B60" s="193">
        <v>2016</v>
      </c>
      <c r="C60" s="194">
        <v>2432.0895856214838</v>
      </c>
      <c r="D60" s="226">
        <v>1110</v>
      </c>
      <c r="E60" s="195">
        <v>248</v>
      </c>
      <c r="F60" s="196">
        <v>260</v>
      </c>
      <c r="G60" s="197">
        <v>92</v>
      </c>
      <c r="H60" s="196">
        <v>2363</v>
      </c>
      <c r="I60" s="198">
        <f t="shared" si="2"/>
        <v>6505.0895856214838</v>
      </c>
      <c r="J60" s="233">
        <v>37.387487960154303</v>
      </c>
      <c r="K60" s="234">
        <v>62.612512039845704</v>
      </c>
      <c r="M60" s="164"/>
      <c r="N60" s="164"/>
    </row>
    <row r="61" spans="1:14" x14ac:dyDescent="0.35">
      <c r="A61" s="329"/>
      <c r="B61" s="193">
        <v>2017</v>
      </c>
      <c r="C61" s="194">
        <v>2253.6216407780839</v>
      </c>
      <c r="D61" s="226">
        <v>1115</v>
      </c>
      <c r="E61" s="195">
        <v>222</v>
      </c>
      <c r="F61" s="196">
        <v>299</v>
      </c>
      <c r="G61" s="197">
        <v>87</v>
      </c>
      <c r="H61" s="196">
        <v>2351</v>
      </c>
      <c r="I61" s="227">
        <f t="shared" si="2"/>
        <v>6327.6216407780839</v>
      </c>
      <c r="J61" s="233">
        <v>35.615619401999588</v>
      </c>
      <c r="K61" s="234">
        <v>64.384380598000419</v>
      </c>
      <c r="M61" s="164"/>
      <c r="N61" s="164"/>
    </row>
    <row r="62" spans="1:14" x14ac:dyDescent="0.35">
      <c r="A62" s="329"/>
      <c r="B62" s="193">
        <v>2018</v>
      </c>
      <c r="C62" s="194">
        <v>2352.484813963832</v>
      </c>
      <c r="D62" s="226">
        <v>1416.5714285714287</v>
      </c>
      <c r="E62" s="195">
        <v>257</v>
      </c>
      <c r="F62" s="196">
        <v>445</v>
      </c>
      <c r="G62" s="197">
        <v>86</v>
      </c>
      <c r="H62" s="196">
        <v>2737</v>
      </c>
      <c r="I62" s="227">
        <f t="shared" si="2"/>
        <v>7294.0562425352609</v>
      </c>
      <c r="J62" s="233">
        <v>32.252079443058392</v>
      </c>
      <c r="K62" s="234">
        <v>67.747920556941608</v>
      </c>
      <c r="M62" s="164"/>
      <c r="N62" s="164"/>
    </row>
    <row r="63" spans="1:14" x14ac:dyDescent="0.35">
      <c r="A63" s="329"/>
      <c r="B63" s="193">
        <v>2019</v>
      </c>
      <c r="C63" s="194">
        <v>1806.7789175358982</v>
      </c>
      <c r="D63" s="226">
        <v>1143.6521739130435</v>
      </c>
      <c r="E63" s="195">
        <v>235</v>
      </c>
      <c r="F63" s="196">
        <v>327</v>
      </c>
      <c r="G63" s="197">
        <v>91</v>
      </c>
      <c r="H63" s="196">
        <v>2509</v>
      </c>
      <c r="I63" s="227">
        <v>6112.4310914489415</v>
      </c>
      <c r="J63" s="233">
        <v>29.559088528024684</v>
      </c>
      <c r="K63" s="234">
        <v>70.440911471975312</v>
      </c>
      <c r="M63" s="164"/>
      <c r="N63" s="164"/>
    </row>
    <row r="64" spans="1:14" ht="15" thickBot="1" x14ac:dyDescent="0.4">
      <c r="A64" s="329"/>
      <c r="B64" s="193">
        <v>2020</v>
      </c>
      <c r="C64" s="202">
        <v>1606.7125116073244</v>
      </c>
      <c r="D64" s="202">
        <v>1118.9502762430939</v>
      </c>
      <c r="E64" s="202">
        <v>39</v>
      </c>
      <c r="F64" s="202">
        <v>192</v>
      </c>
      <c r="G64" s="202">
        <v>85</v>
      </c>
      <c r="H64" s="202">
        <v>1909</v>
      </c>
      <c r="I64" s="228">
        <v>4950.6627878504187</v>
      </c>
      <c r="J64" s="204">
        <v>32.454493074147756</v>
      </c>
      <c r="K64" s="205">
        <v>67.545506925852237</v>
      </c>
      <c r="M64" s="164"/>
      <c r="N64" s="164"/>
    </row>
    <row r="65" spans="1:11" ht="15" thickBot="1" x14ac:dyDescent="0.4">
      <c r="A65" s="331"/>
      <c r="B65" s="235" t="s">
        <v>126</v>
      </c>
      <c r="C65" s="236">
        <v>0.23483082601685537</v>
      </c>
      <c r="D65" s="236">
        <v>0.639765738275068</v>
      </c>
      <c r="E65" s="237">
        <v>0.24223602484472051</v>
      </c>
      <c r="F65" s="236" t="s">
        <v>128</v>
      </c>
      <c r="G65" s="238">
        <v>1.5178571428571428</v>
      </c>
      <c r="H65" s="236">
        <v>1.070067264573991</v>
      </c>
      <c r="I65" s="239">
        <v>0.46739641123965431</v>
      </c>
      <c r="J65" s="240"/>
      <c r="K65" s="241"/>
    </row>
    <row r="66" spans="1:11" ht="15" thickTop="1" x14ac:dyDescent="0.35">
      <c r="A66" s="91" t="s">
        <v>92</v>
      </c>
      <c r="B66" s="242"/>
      <c r="C66" s="243"/>
      <c r="D66" s="243"/>
      <c r="E66" s="243"/>
      <c r="F66" s="243"/>
      <c r="G66" s="243"/>
      <c r="H66" s="243"/>
      <c r="I66" s="244"/>
      <c r="J66" s="245"/>
      <c r="K66" s="245"/>
    </row>
    <row r="67" spans="1:11" s="246" customFormat="1" x14ac:dyDescent="0.35">
      <c r="A67" s="332" t="s">
        <v>93</v>
      </c>
      <c r="B67" s="273"/>
      <c r="C67" s="273"/>
      <c r="D67" s="273"/>
      <c r="E67" s="273"/>
      <c r="F67" s="273"/>
      <c r="G67" s="273"/>
      <c r="H67" s="273"/>
      <c r="I67" s="273"/>
      <c r="J67" s="273"/>
      <c r="K67" s="273"/>
    </row>
    <row r="68" spans="1:11" s="246" customFormat="1" ht="31.5" customHeight="1" x14ac:dyDescent="0.35">
      <c r="A68" s="319" t="s">
        <v>94</v>
      </c>
      <c r="B68" s="273"/>
      <c r="C68" s="273"/>
      <c r="D68" s="273"/>
      <c r="E68" s="273"/>
      <c r="F68" s="273"/>
      <c r="G68" s="273"/>
      <c r="H68" s="273"/>
      <c r="I68" s="273"/>
      <c r="J68" s="273"/>
      <c r="K68" s="273"/>
    </row>
    <row r="69" spans="1:11" s="246" customFormat="1" ht="43.5" customHeight="1" x14ac:dyDescent="0.35">
      <c r="A69" s="319" t="s">
        <v>95</v>
      </c>
      <c r="B69" s="273"/>
      <c r="C69" s="273"/>
      <c r="D69" s="273"/>
      <c r="E69" s="273"/>
      <c r="F69" s="273"/>
      <c r="G69" s="273"/>
      <c r="H69" s="273"/>
      <c r="I69" s="273"/>
      <c r="J69" s="273"/>
      <c r="K69" s="273"/>
    </row>
    <row r="70" spans="1:11" x14ac:dyDescent="0.35">
      <c r="A70" s="320" t="s">
        <v>96</v>
      </c>
      <c r="B70" s="273"/>
      <c r="C70" s="273"/>
      <c r="D70" s="273"/>
      <c r="E70" s="273"/>
      <c r="F70" s="273"/>
      <c r="G70" s="273"/>
      <c r="H70" s="273"/>
      <c r="I70" s="273"/>
      <c r="J70" s="273"/>
      <c r="K70" s="321"/>
    </row>
    <row r="71" spans="1:11" x14ac:dyDescent="0.35">
      <c r="A71" s="321"/>
      <c r="B71" s="321"/>
      <c r="C71" s="321"/>
      <c r="D71" s="321"/>
      <c r="E71" s="321"/>
      <c r="F71" s="321"/>
      <c r="G71" s="321"/>
      <c r="H71" s="321"/>
      <c r="I71" s="321"/>
      <c r="J71" s="321"/>
      <c r="K71" s="321"/>
    </row>
    <row r="72" spans="1:11" x14ac:dyDescent="0.35">
      <c r="A72" s="321"/>
      <c r="B72" s="321"/>
      <c r="C72" s="321"/>
      <c r="D72" s="321"/>
      <c r="E72" s="321"/>
      <c r="F72" s="321"/>
      <c r="G72" s="321"/>
      <c r="H72" s="321"/>
      <c r="I72" s="321"/>
      <c r="J72" s="321"/>
      <c r="K72" s="321"/>
    </row>
    <row r="73" spans="1:11" x14ac:dyDescent="0.35">
      <c r="A73" s="322"/>
      <c r="B73" s="322"/>
      <c r="C73" s="322"/>
      <c r="D73" s="322"/>
      <c r="E73" s="322"/>
      <c r="F73" s="322"/>
      <c r="G73" s="322"/>
      <c r="H73" s="322"/>
      <c r="I73" s="322"/>
      <c r="J73" s="322"/>
      <c r="K73" s="322"/>
    </row>
    <row r="74" spans="1:11" x14ac:dyDescent="0.35">
      <c r="B74" s="247"/>
      <c r="D74" s="248"/>
      <c r="E74" s="248"/>
      <c r="F74" s="248"/>
      <c r="G74" s="249"/>
      <c r="H74" s="248"/>
      <c r="I74" s="249"/>
    </row>
    <row r="75" spans="1:11" x14ac:dyDescent="0.35">
      <c r="B75" s="247"/>
      <c r="D75" s="248"/>
      <c r="E75" s="248"/>
      <c r="F75" s="248"/>
      <c r="G75" s="249"/>
      <c r="H75" s="248"/>
      <c r="I75" s="249"/>
    </row>
    <row r="76" spans="1:11" x14ac:dyDescent="0.35">
      <c r="B76" s="247"/>
      <c r="D76" s="248"/>
      <c r="E76" s="248"/>
      <c r="F76" s="248"/>
      <c r="G76" s="249"/>
      <c r="H76" s="248"/>
      <c r="I76" s="248"/>
    </row>
    <row r="77" spans="1:11" x14ac:dyDescent="0.35">
      <c r="B77" s="247"/>
      <c r="D77" s="248"/>
      <c r="E77" s="248"/>
      <c r="F77" s="248"/>
      <c r="G77" s="248"/>
      <c r="H77" s="248"/>
      <c r="I77" s="248"/>
    </row>
    <row r="78" spans="1:11" x14ac:dyDescent="0.35">
      <c r="B78" s="247"/>
      <c r="D78" s="248"/>
      <c r="E78" s="248"/>
      <c r="F78" s="248"/>
      <c r="G78" s="249"/>
      <c r="H78" s="248"/>
      <c r="I78" s="249"/>
    </row>
    <row r="79" spans="1:11" x14ac:dyDescent="0.35">
      <c r="B79" s="247"/>
      <c r="D79" s="248"/>
      <c r="E79" s="248"/>
      <c r="F79" s="248"/>
      <c r="G79" s="249"/>
      <c r="H79" s="248"/>
      <c r="I79" s="249"/>
    </row>
    <row r="80" spans="1:11" x14ac:dyDescent="0.35">
      <c r="B80" s="247"/>
      <c r="D80" s="248"/>
      <c r="E80" s="248"/>
      <c r="F80" s="248"/>
      <c r="G80" s="249"/>
      <c r="H80" s="248"/>
      <c r="I80" s="249"/>
    </row>
    <row r="81" spans="2:11" x14ac:dyDescent="0.35">
      <c r="B81" s="247"/>
      <c r="D81" s="248"/>
      <c r="E81" s="248"/>
      <c r="F81" s="248"/>
      <c r="G81" s="249"/>
      <c r="H81" s="248"/>
      <c r="I81" s="249"/>
    </row>
    <row r="82" spans="2:11" x14ac:dyDescent="0.35">
      <c r="B82" s="247"/>
      <c r="D82" s="248"/>
      <c r="E82" s="248"/>
      <c r="F82" s="248"/>
      <c r="G82" s="249"/>
      <c r="H82" s="248"/>
      <c r="I82" s="248"/>
    </row>
    <row r="83" spans="2:11" x14ac:dyDescent="0.35">
      <c r="B83" s="247"/>
      <c r="D83" s="248"/>
      <c r="E83" s="248"/>
      <c r="F83" s="248"/>
      <c r="G83" s="248"/>
      <c r="H83" s="248"/>
      <c r="I83" s="248"/>
    </row>
    <row r="84" spans="2:11" x14ac:dyDescent="0.35">
      <c r="B84" s="247"/>
      <c r="D84" s="248"/>
      <c r="E84" s="248"/>
      <c r="F84" s="248"/>
      <c r="G84" s="249"/>
      <c r="H84" s="248"/>
      <c r="I84" s="249"/>
    </row>
    <row r="85" spans="2:11" x14ac:dyDescent="0.35">
      <c r="B85" s="247"/>
      <c r="D85" s="248"/>
      <c r="E85" s="248"/>
      <c r="F85" s="248"/>
      <c r="G85" s="249"/>
      <c r="H85" s="248"/>
      <c r="I85" s="249"/>
    </row>
    <row r="94" spans="2:11" x14ac:dyDescent="0.35">
      <c r="B94" s="64"/>
      <c r="C94" s="250"/>
      <c r="D94" s="250"/>
      <c r="E94" s="250"/>
      <c r="F94" s="250"/>
      <c r="G94" s="250"/>
      <c r="H94" s="250"/>
      <c r="I94" s="250"/>
      <c r="J94" s="250"/>
      <c r="K94" s="250"/>
    </row>
    <row r="95" spans="2:11" x14ac:dyDescent="0.35">
      <c r="B95" s="64"/>
      <c r="C95" s="250"/>
      <c r="D95" s="250"/>
      <c r="E95" s="250"/>
      <c r="F95" s="250"/>
      <c r="G95" s="250"/>
      <c r="H95" s="250"/>
      <c r="I95" s="250"/>
      <c r="J95" s="250"/>
      <c r="K95" s="250"/>
    </row>
    <row r="96" spans="2:11" x14ac:dyDescent="0.35">
      <c r="B96" s="64"/>
      <c r="C96" s="250"/>
      <c r="D96" s="250"/>
      <c r="E96" s="250"/>
      <c r="F96" s="250"/>
      <c r="G96" s="250"/>
      <c r="H96" s="250"/>
      <c r="I96" s="250"/>
      <c r="J96" s="250"/>
      <c r="K96" s="250"/>
    </row>
    <row r="97" spans="2:2" x14ac:dyDescent="0.35">
      <c r="B97" s="64"/>
    </row>
    <row r="98" spans="2:2" x14ac:dyDescent="0.35">
      <c r="B98" s="64"/>
    </row>
    <row r="99" spans="2:2" x14ac:dyDescent="0.35">
      <c r="B99" s="64"/>
    </row>
    <row r="100" spans="2:2" x14ac:dyDescent="0.35">
      <c r="B100" s="64"/>
    </row>
    <row r="101" spans="2:2" x14ac:dyDescent="0.35">
      <c r="B101" s="64"/>
    </row>
  </sheetData>
  <mergeCells count="8">
    <mergeCell ref="A69:K69"/>
    <mergeCell ref="A70:K73"/>
    <mergeCell ref="A1:K1"/>
    <mergeCell ref="A3:A23"/>
    <mergeCell ref="A24:A44"/>
    <mergeCell ref="A45:A65"/>
    <mergeCell ref="A67:K67"/>
    <mergeCell ref="A68:K68"/>
  </mergeCells>
  <pageMargins left="0.70866141732283472" right="0.70866141732283472" top="0.74803149606299213" bottom="0.74803149606299213" header="0.31496062992125984" footer="0.31496062992125984"/>
  <pageSetup paperSize="9" scale="43" orientation="landscape" r:id="rId1"/>
  <headerFooter>
    <oddHeader>&amp;C&amp;"Calibri,Regular"&amp;13&amp;K01+000SRAD Report 2095 Transport Statistics Tameside 2020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74C8-B637-429A-90CE-2EB503DB84AC}">
  <sheetPr>
    <pageSetUpPr fitToPage="1"/>
  </sheetPr>
  <dimension ref="A3:A6"/>
  <sheetViews>
    <sheetView zoomScaleNormal="100" zoomScalePageLayoutView="50" workbookViewId="0">
      <selection activeCell="S49" sqref="A1:S49"/>
    </sheetView>
  </sheetViews>
  <sheetFormatPr defaultColWidth="9.1796875" defaultRowHeight="12.5" x14ac:dyDescent="0.25"/>
  <cols>
    <col min="1" max="16384" width="9.1796875" style="4"/>
  </cols>
  <sheetData>
    <row r="3" spans="1:1" ht="14.5" x14ac:dyDescent="0.35">
      <c r="A3" s="3"/>
    </row>
    <row r="5" spans="1:1" ht="26.25" customHeight="1" x14ac:dyDescent="0.25"/>
    <row r="6" spans="1:1" ht="26.25" customHeight="1" x14ac:dyDescent="0.25"/>
  </sheetData>
  <pageMargins left="0.70866141732283472" right="0.70866141732283472" top="0.74803149606299213" bottom="0.74803149606299213" header="0.31496062992125984" footer="0.31496062992125984"/>
  <pageSetup paperSize="9" scale="76" orientation="landscape" r:id="rId1"/>
  <headerFooter>
    <oddHeader>&amp;C&amp;"-,Regular"&amp;13SRAD Report 2095 Transport Statistics Tameside 2020</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8F7E-4BA1-47A6-AA42-78998DAB31F5}">
  <sheetPr>
    <pageSetUpPr fitToPage="1"/>
  </sheetPr>
  <dimension ref="A1:S34"/>
  <sheetViews>
    <sheetView topLeftCell="A19" zoomScale="90" zoomScaleNormal="90" workbookViewId="0">
      <selection activeCell="A34" sqref="A34:XFD34"/>
    </sheetView>
  </sheetViews>
  <sheetFormatPr defaultColWidth="9.1796875" defaultRowHeight="14.5" x14ac:dyDescent="0.35"/>
  <cols>
    <col min="1" max="1" width="7.1796875" style="33" customWidth="1"/>
    <col min="2" max="2" width="31.179687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5.453125" style="5" customWidth="1"/>
    <col min="14" max="14" width="27.7265625" style="5" customWidth="1"/>
    <col min="15" max="16384" width="9.1796875" style="5"/>
  </cols>
  <sheetData>
    <row r="1" spans="1:14" ht="15" thickTop="1" x14ac:dyDescent="0.35">
      <c r="A1" s="278" t="s">
        <v>100</v>
      </c>
      <c r="B1" s="279"/>
      <c r="C1" s="279"/>
      <c r="D1" s="279"/>
      <c r="E1" s="279"/>
      <c r="F1" s="279"/>
      <c r="G1" s="279"/>
      <c r="H1" s="279"/>
      <c r="I1" s="279"/>
      <c r="J1" s="279"/>
      <c r="K1" s="279"/>
      <c r="L1" s="279"/>
      <c r="M1" s="279"/>
      <c r="N1" s="280"/>
    </row>
    <row r="2" spans="1:14" x14ac:dyDescent="0.35">
      <c r="A2" s="6" t="s">
        <v>5</v>
      </c>
      <c r="B2" s="7" t="s">
        <v>6</v>
      </c>
      <c r="C2" s="8" t="s">
        <v>7</v>
      </c>
      <c r="D2" s="8" t="s">
        <v>8</v>
      </c>
      <c r="E2" s="8" t="s">
        <v>9</v>
      </c>
      <c r="F2" s="8" t="s">
        <v>10</v>
      </c>
      <c r="G2" s="9" t="s">
        <v>11</v>
      </c>
      <c r="H2" s="9" t="s">
        <v>12</v>
      </c>
      <c r="I2" s="9" t="s">
        <v>13</v>
      </c>
      <c r="J2" s="9" t="s">
        <v>14</v>
      </c>
      <c r="K2" s="9" t="s">
        <v>15</v>
      </c>
      <c r="L2" s="9" t="s">
        <v>16</v>
      </c>
      <c r="M2" s="9" t="s">
        <v>17</v>
      </c>
      <c r="N2" s="10" t="s">
        <v>18</v>
      </c>
    </row>
    <row r="3" spans="1:14" x14ac:dyDescent="0.35">
      <c r="A3" s="6">
        <v>85806</v>
      </c>
      <c r="B3" s="7" t="s">
        <v>19</v>
      </c>
      <c r="C3" s="11">
        <v>474</v>
      </c>
      <c r="D3" s="11">
        <v>41</v>
      </c>
      <c r="E3" s="11">
        <v>8</v>
      </c>
      <c r="F3" s="12">
        <v>0</v>
      </c>
      <c r="G3" s="11">
        <v>2</v>
      </c>
      <c r="H3" s="13">
        <v>1.2521551724137931</v>
      </c>
      <c r="I3" s="11">
        <v>593.52155172413791</v>
      </c>
      <c r="J3" s="7">
        <v>4</v>
      </c>
      <c r="K3" s="11">
        <v>0</v>
      </c>
      <c r="L3" s="7">
        <v>165</v>
      </c>
      <c r="M3" s="7"/>
      <c r="N3" s="14">
        <f>SUM(I3:M3)</f>
        <v>762.52155172413791</v>
      </c>
    </row>
    <row r="4" spans="1:14" x14ac:dyDescent="0.35">
      <c r="A4" s="6">
        <v>85807</v>
      </c>
      <c r="B4" s="7" t="s">
        <v>20</v>
      </c>
      <c r="C4" s="11">
        <v>296</v>
      </c>
      <c r="D4" s="11">
        <v>51</v>
      </c>
      <c r="E4" s="11">
        <v>8</v>
      </c>
      <c r="F4" s="11">
        <v>1</v>
      </c>
      <c r="G4" s="11">
        <v>0</v>
      </c>
      <c r="H4" s="15">
        <v>1.3265993265993266</v>
      </c>
      <c r="I4" s="11">
        <v>392.67340067340064</v>
      </c>
      <c r="J4" s="7">
        <v>3</v>
      </c>
      <c r="K4" s="11">
        <v>6.3216080402010046</v>
      </c>
      <c r="L4" s="7">
        <v>27</v>
      </c>
      <c r="M4" s="7"/>
      <c r="N4" s="14">
        <f t="shared" ref="N4:N25" si="0">SUM(I4:M4)</f>
        <v>428.99500871360164</v>
      </c>
    </row>
    <row r="5" spans="1:14" x14ac:dyDescent="0.35">
      <c r="A5" s="6">
        <v>85810</v>
      </c>
      <c r="B5" s="7" t="s">
        <v>21</v>
      </c>
      <c r="C5" s="11">
        <v>227</v>
      </c>
      <c r="D5" s="11">
        <v>32</v>
      </c>
      <c r="E5" s="11">
        <v>16</v>
      </c>
      <c r="F5" s="11">
        <v>1</v>
      </c>
      <c r="G5" s="11">
        <v>0</v>
      </c>
      <c r="H5" s="15">
        <v>1.3022222222222222</v>
      </c>
      <c r="I5" s="11">
        <v>295.60444444444443</v>
      </c>
      <c r="J5" s="7">
        <v>7</v>
      </c>
      <c r="K5" s="11">
        <v>6.3216080402010046</v>
      </c>
      <c r="L5" s="7">
        <v>131</v>
      </c>
      <c r="M5" s="7"/>
      <c r="N5" s="14">
        <f t="shared" si="0"/>
        <v>439.92605248464542</v>
      </c>
    </row>
    <row r="6" spans="1:14" x14ac:dyDescent="0.35">
      <c r="A6" s="6">
        <v>85811</v>
      </c>
      <c r="B6" s="7" t="s">
        <v>22</v>
      </c>
      <c r="C6" s="11">
        <v>13</v>
      </c>
      <c r="D6" s="11">
        <v>1</v>
      </c>
      <c r="E6" s="11">
        <v>0</v>
      </c>
      <c r="F6" s="11">
        <v>0</v>
      </c>
      <c r="G6" s="11">
        <v>0</v>
      </c>
      <c r="H6" s="16">
        <v>1.3242727585842036</v>
      </c>
      <c r="I6" s="11">
        <v>17.215545861594645</v>
      </c>
      <c r="J6" s="7">
        <v>0</v>
      </c>
      <c r="K6" s="11">
        <v>0</v>
      </c>
      <c r="L6" s="7">
        <v>9</v>
      </c>
      <c r="M6" s="7"/>
      <c r="N6" s="14">
        <f t="shared" si="0"/>
        <v>26.215545861594645</v>
      </c>
    </row>
    <row r="7" spans="1:14" x14ac:dyDescent="0.35">
      <c r="A7" s="6">
        <v>85812</v>
      </c>
      <c r="B7" s="7" t="s">
        <v>23</v>
      </c>
      <c r="C7" s="11">
        <v>67</v>
      </c>
      <c r="D7" s="11">
        <v>10</v>
      </c>
      <c r="E7" s="11">
        <v>0</v>
      </c>
      <c r="F7" s="11">
        <v>13</v>
      </c>
      <c r="G7" s="11">
        <v>0</v>
      </c>
      <c r="H7" s="15">
        <v>1.4057971014492754</v>
      </c>
      <c r="I7" s="11">
        <v>94.188405797101453</v>
      </c>
      <c r="J7" s="7">
        <v>0</v>
      </c>
      <c r="K7" s="11">
        <v>82.180904522613062</v>
      </c>
      <c r="L7" s="7">
        <v>110</v>
      </c>
      <c r="M7" s="7"/>
      <c r="N7" s="14">
        <f t="shared" si="0"/>
        <v>286.36931031971449</v>
      </c>
    </row>
    <row r="8" spans="1:14" x14ac:dyDescent="0.35">
      <c r="A8" s="6">
        <v>85813</v>
      </c>
      <c r="B8" s="7" t="s">
        <v>24</v>
      </c>
      <c r="C8" s="11">
        <v>29</v>
      </c>
      <c r="D8" s="11">
        <v>4</v>
      </c>
      <c r="E8" s="11">
        <v>0</v>
      </c>
      <c r="F8" s="11">
        <v>0</v>
      </c>
      <c r="G8" s="11"/>
      <c r="H8" s="16">
        <v>1.3242727585842036</v>
      </c>
      <c r="I8" s="11">
        <v>38.403909998941906</v>
      </c>
      <c r="J8" s="7">
        <v>6</v>
      </c>
      <c r="K8" s="11">
        <v>0</v>
      </c>
      <c r="L8" s="7">
        <v>143</v>
      </c>
      <c r="M8" s="7"/>
      <c r="N8" s="14">
        <f t="shared" si="0"/>
        <v>187.40390999894191</v>
      </c>
    </row>
    <row r="9" spans="1:14" x14ac:dyDescent="0.35">
      <c r="A9" s="6">
        <v>85815</v>
      </c>
      <c r="B9" s="7" t="s">
        <v>25</v>
      </c>
      <c r="C9" s="11" t="s">
        <v>26</v>
      </c>
      <c r="D9" s="11" t="s">
        <v>26</v>
      </c>
      <c r="E9" s="11" t="s">
        <v>26</v>
      </c>
      <c r="F9" s="11" t="s">
        <v>26</v>
      </c>
      <c r="G9" s="11" t="s">
        <v>26</v>
      </c>
      <c r="H9" s="15"/>
      <c r="I9" s="11"/>
      <c r="J9" s="17"/>
      <c r="K9" s="11" t="s">
        <v>26</v>
      </c>
      <c r="L9" s="7" t="s">
        <v>26</v>
      </c>
      <c r="M9" s="7">
        <v>23</v>
      </c>
      <c r="N9" s="14">
        <f>SUM(I9:M9)</f>
        <v>23</v>
      </c>
    </row>
    <row r="10" spans="1:14" x14ac:dyDescent="0.35">
      <c r="A10" s="6">
        <v>85822</v>
      </c>
      <c r="B10" s="7" t="s">
        <v>27</v>
      </c>
      <c r="C10" s="11" t="s">
        <v>26</v>
      </c>
      <c r="D10" s="11" t="s">
        <v>26</v>
      </c>
      <c r="E10" s="11" t="s">
        <v>26</v>
      </c>
      <c r="F10" s="11" t="s">
        <v>26</v>
      </c>
      <c r="G10" s="11" t="s">
        <v>26</v>
      </c>
      <c r="H10" s="15"/>
      <c r="I10" s="11"/>
      <c r="J10" s="11">
        <v>7</v>
      </c>
      <c r="K10" s="11" t="s">
        <v>26</v>
      </c>
      <c r="L10" s="11">
        <v>126</v>
      </c>
      <c r="M10" s="11"/>
      <c r="N10" s="14">
        <f t="shared" si="0"/>
        <v>133</v>
      </c>
    </row>
    <row r="11" spans="1:14" x14ac:dyDescent="0.35">
      <c r="A11" s="6">
        <v>85823</v>
      </c>
      <c r="B11" s="7" t="s">
        <v>28</v>
      </c>
      <c r="C11" s="11" t="s">
        <v>26</v>
      </c>
      <c r="D11" s="11" t="s">
        <v>26</v>
      </c>
      <c r="E11" s="11" t="s">
        <v>26</v>
      </c>
      <c r="F11" s="11" t="s">
        <v>26</v>
      </c>
      <c r="G11" s="11" t="s">
        <v>26</v>
      </c>
      <c r="H11" s="15"/>
      <c r="I11" s="11"/>
      <c r="J11" s="11">
        <v>1</v>
      </c>
      <c r="K11" s="11" t="s">
        <v>26</v>
      </c>
      <c r="L11" s="11">
        <v>18</v>
      </c>
      <c r="M11" s="11"/>
      <c r="N11" s="14">
        <f t="shared" si="0"/>
        <v>19</v>
      </c>
    </row>
    <row r="12" spans="1:14" x14ac:dyDescent="0.35">
      <c r="A12" s="6">
        <v>85824</v>
      </c>
      <c r="B12" s="7" t="s">
        <v>20</v>
      </c>
      <c r="C12" s="11" t="s">
        <v>26</v>
      </c>
      <c r="D12" s="11" t="s">
        <v>26</v>
      </c>
      <c r="E12" s="11" t="s">
        <v>26</v>
      </c>
      <c r="F12" s="11" t="s">
        <v>26</v>
      </c>
      <c r="G12" s="11" t="s">
        <v>26</v>
      </c>
      <c r="H12" s="15"/>
      <c r="I12" s="11"/>
      <c r="J12" s="11">
        <v>2</v>
      </c>
      <c r="K12" s="11" t="s">
        <v>26</v>
      </c>
      <c r="L12" s="11">
        <v>24</v>
      </c>
      <c r="M12" s="11"/>
      <c r="N12" s="14">
        <f t="shared" si="0"/>
        <v>26</v>
      </c>
    </row>
    <row r="13" spans="1:14" ht="15" customHeight="1" x14ac:dyDescent="0.35">
      <c r="A13" s="6">
        <v>85825</v>
      </c>
      <c r="B13" s="7" t="s">
        <v>29</v>
      </c>
      <c r="C13" s="11">
        <v>18</v>
      </c>
      <c r="D13" s="11">
        <v>10</v>
      </c>
      <c r="E13" s="11">
        <v>2</v>
      </c>
      <c r="F13" s="11">
        <v>0</v>
      </c>
      <c r="G13" s="11">
        <v>0</v>
      </c>
      <c r="H13" s="16">
        <v>1.3242727585842036</v>
      </c>
      <c r="I13" s="11">
        <v>23.836909654515665</v>
      </c>
      <c r="J13" s="11">
        <v>2</v>
      </c>
      <c r="K13" s="11">
        <v>0</v>
      </c>
      <c r="L13" s="11">
        <v>8</v>
      </c>
      <c r="M13" s="11"/>
      <c r="N13" s="14">
        <f t="shared" si="0"/>
        <v>33.836909654515665</v>
      </c>
    </row>
    <row r="14" spans="1:14" ht="15" customHeight="1" x14ac:dyDescent="0.35">
      <c r="A14" s="6">
        <v>85826</v>
      </c>
      <c r="B14" s="7" t="s">
        <v>30</v>
      </c>
      <c r="C14" s="11">
        <v>6</v>
      </c>
      <c r="D14" s="11">
        <v>1</v>
      </c>
      <c r="E14" s="11">
        <v>0</v>
      </c>
      <c r="F14" s="11">
        <v>0</v>
      </c>
      <c r="G14" s="11">
        <v>0</v>
      </c>
      <c r="H14" s="16">
        <v>1.3242727585842036</v>
      </c>
      <c r="I14" s="11">
        <v>7.9456365515052214</v>
      </c>
      <c r="J14" s="11">
        <v>0</v>
      </c>
      <c r="K14" s="11">
        <v>0</v>
      </c>
      <c r="L14" s="11">
        <v>10</v>
      </c>
      <c r="M14" s="11"/>
      <c r="N14" s="14">
        <f t="shared" si="0"/>
        <v>17.945636551505221</v>
      </c>
    </row>
    <row r="15" spans="1:14" x14ac:dyDescent="0.35">
      <c r="A15" s="6">
        <v>85827</v>
      </c>
      <c r="B15" s="7" t="s">
        <v>31</v>
      </c>
      <c r="C15" s="11" t="s">
        <v>26</v>
      </c>
      <c r="D15" s="11" t="s">
        <v>26</v>
      </c>
      <c r="E15" s="11" t="s">
        <v>26</v>
      </c>
      <c r="F15" s="11" t="s">
        <v>26</v>
      </c>
      <c r="G15" s="11" t="s">
        <v>26</v>
      </c>
      <c r="H15" s="15"/>
      <c r="I15" s="11"/>
      <c r="J15" s="11">
        <v>0</v>
      </c>
      <c r="K15" s="11" t="s">
        <v>26</v>
      </c>
      <c r="L15" s="11">
        <v>2</v>
      </c>
      <c r="M15" s="11"/>
      <c r="N15" s="14">
        <f t="shared" si="0"/>
        <v>2</v>
      </c>
    </row>
    <row r="16" spans="1:14" x14ac:dyDescent="0.35">
      <c r="A16" s="6">
        <v>85835</v>
      </c>
      <c r="B16" s="7" t="s">
        <v>32</v>
      </c>
      <c r="C16" s="11" t="s">
        <v>26</v>
      </c>
      <c r="D16" s="11" t="s">
        <v>26</v>
      </c>
      <c r="E16" s="11" t="s">
        <v>26</v>
      </c>
      <c r="F16" s="11" t="s">
        <v>26</v>
      </c>
      <c r="G16" s="11" t="s">
        <v>26</v>
      </c>
      <c r="H16" s="15"/>
      <c r="I16" s="11"/>
      <c r="J16" s="17"/>
      <c r="K16" s="11" t="s">
        <v>26</v>
      </c>
      <c r="L16" s="11" t="s">
        <v>26</v>
      </c>
      <c r="M16" s="11">
        <v>142</v>
      </c>
      <c r="N16" s="14">
        <f t="shared" si="0"/>
        <v>142</v>
      </c>
    </row>
    <row r="17" spans="1:19" x14ac:dyDescent="0.35">
      <c r="A17" s="6">
        <v>85836</v>
      </c>
      <c r="B17" s="7" t="s">
        <v>33</v>
      </c>
      <c r="C17" s="11">
        <v>2</v>
      </c>
      <c r="D17" s="11">
        <v>4</v>
      </c>
      <c r="E17" s="11">
        <v>0</v>
      </c>
      <c r="F17" s="11">
        <v>136</v>
      </c>
      <c r="G17" s="18">
        <v>0</v>
      </c>
      <c r="H17" s="16">
        <v>1.3242727585842036</v>
      </c>
      <c r="I17" s="11">
        <v>2.6485455171684071</v>
      </c>
      <c r="J17" s="11">
        <v>2</v>
      </c>
      <c r="K17" s="11">
        <v>1789.0150753768844</v>
      </c>
      <c r="L17" s="11">
        <v>274</v>
      </c>
      <c r="M17" s="11"/>
      <c r="N17" s="14">
        <f t="shared" si="0"/>
        <v>2067.6636208940527</v>
      </c>
    </row>
    <row r="18" spans="1:19" x14ac:dyDescent="0.35">
      <c r="A18" s="6">
        <v>85837</v>
      </c>
      <c r="B18" s="7" t="s">
        <v>34</v>
      </c>
      <c r="C18" s="11" t="s">
        <v>26</v>
      </c>
      <c r="D18" s="11" t="s">
        <v>26</v>
      </c>
      <c r="E18" s="11" t="s">
        <v>26</v>
      </c>
      <c r="F18" s="11" t="s">
        <v>26</v>
      </c>
      <c r="G18" s="11" t="s">
        <v>26</v>
      </c>
      <c r="H18" s="15"/>
      <c r="I18" s="11"/>
      <c r="J18" s="11">
        <v>0</v>
      </c>
      <c r="K18" s="11" t="s">
        <v>26</v>
      </c>
      <c r="L18" s="11">
        <v>146</v>
      </c>
      <c r="M18" s="11"/>
      <c r="N18" s="14">
        <f t="shared" si="0"/>
        <v>146</v>
      </c>
    </row>
    <row r="19" spans="1:19" x14ac:dyDescent="0.35">
      <c r="A19" s="6">
        <v>85838</v>
      </c>
      <c r="B19" s="7" t="s">
        <v>35</v>
      </c>
      <c r="C19" s="11">
        <v>125</v>
      </c>
      <c r="D19" s="11">
        <v>7</v>
      </c>
      <c r="E19" s="11">
        <v>1</v>
      </c>
      <c r="F19" s="11">
        <v>0</v>
      </c>
      <c r="G19" s="11">
        <v>0</v>
      </c>
      <c r="H19" s="15">
        <v>1.5161290322580645</v>
      </c>
      <c r="I19" s="11">
        <v>189.51612903225805</v>
      </c>
      <c r="J19" s="11">
        <v>10</v>
      </c>
      <c r="K19" s="11">
        <v>0</v>
      </c>
      <c r="L19" s="11">
        <v>134</v>
      </c>
      <c r="M19" s="11"/>
      <c r="N19" s="14">
        <f t="shared" si="0"/>
        <v>333.51612903225805</v>
      </c>
    </row>
    <row r="20" spans="1:19" x14ac:dyDescent="0.35">
      <c r="A20" s="6">
        <v>85839</v>
      </c>
      <c r="B20" s="7" t="s">
        <v>36</v>
      </c>
      <c r="C20" s="11"/>
      <c r="D20" s="11"/>
      <c r="E20" s="11"/>
      <c r="F20" s="11"/>
      <c r="G20" s="11"/>
      <c r="H20" s="19"/>
      <c r="I20" s="11"/>
      <c r="J20" s="7">
        <v>1</v>
      </c>
      <c r="K20" s="11" t="s">
        <v>26</v>
      </c>
      <c r="L20" s="7">
        <v>493</v>
      </c>
      <c r="M20" s="7"/>
      <c r="N20" s="14">
        <f t="shared" si="0"/>
        <v>494</v>
      </c>
    </row>
    <row r="21" spans="1:19" x14ac:dyDescent="0.35">
      <c r="A21" s="6">
        <v>85840</v>
      </c>
      <c r="B21" s="7" t="s">
        <v>37</v>
      </c>
      <c r="C21" s="11">
        <v>40</v>
      </c>
      <c r="D21" s="11">
        <v>4</v>
      </c>
      <c r="E21" s="11">
        <v>0</v>
      </c>
      <c r="F21" s="11">
        <v>0</v>
      </c>
      <c r="G21" s="11">
        <v>0</v>
      </c>
      <c r="H21" s="20">
        <v>1.3242727585842036</v>
      </c>
      <c r="I21" s="11">
        <v>52.970910343368146</v>
      </c>
      <c r="J21" s="7">
        <v>0</v>
      </c>
      <c r="K21" s="11">
        <v>0</v>
      </c>
      <c r="L21" s="7">
        <v>18</v>
      </c>
      <c r="M21" s="7"/>
      <c r="N21" s="14">
        <f t="shared" si="0"/>
        <v>70.970910343368146</v>
      </c>
    </row>
    <row r="22" spans="1:19" x14ac:dyDescent="0.35">
      <c r="A22" s="6">
        <v>85841</v>
      </c>
      <c r="B22" s="7" t="s">
        <v>38</v>
      </c>
      <c r="C22" s="11">
        <v>258</v>
      </c>
      <c r="D22" s="11">
        <v>21</v>
      </c>
      <c r="E22" s="11">
        <v>6</v>
      </c>
      <c r="F22" s="12">
        <v>0</v>
      </c>
      <c r="G22" s="11">
        <v>0</v>
      </c>
      <c r="H22" s="13">
        <v>1.359375</v>
      </c>
      <c r="I22" s="11">
        <v>350.71875</v>
      </c>
      <c r="J22" s="7">
        <v>7</v>
      </c>
      <c r="K22" s="11">
        <v>0</v>
      </c>
      <c r="L22" s="7">
        <v>215</v>
      </c>
      <c r="M22" s="7"/>
      <c r="N22" s="14">
        <f t="shared" si="0"/>
        <v>572.71875</v>
      </c>
    </row>
    <row r="23" spans="1:19" x14ac:dyDescent="0.35">
      <c r="A23" s="6">
        <v>85842</v>
      </c>
      <c r="B23" s="7" t="s">
        <v>39</v>
      </c>
      <c r="C23" s="11" t="s">
        <v>26</v>
      </c>
      <c r="D23" s="11" t="s">
        <v>26</v>
      </c>
      <c r="E23" s="11" t="s">
        <v>26</v>
      </c>
      <c r="F23" s="11" t="s">
        <v>26</v>
      </c>
      <c r="G23" s="11" t="s">
        <v>26</v>
      </c>
      <c r="H23" s="13"/>
      <c r="I23" s="11"/>
      <c r="J23" s="17">
        <v>0</v>
      </c>
      <c r="K23" s="11">
        <v>94.824120603015075</v>
      </c>
      <c r="L23" s="7" t="s">
        <v>26</v>
      </c>
      <c r="M23" s="7"/>
      <c r="N23" s="14">
        <f t="shared" si="0"/>
        <v>94.824120603015075</v>
      </c>
    </row>
    <row r="24" spans="1:19" x14ac:dyDescent="0.35">
      <c r="A24" s="6">
        <v>85843</v>
      </c>
      <c r="B24" s="7" t="s">
        <v>40</v>
      </c>
      <c r="C24" s="11" t="s">
        <v>26</v>
      </c>
      <c r="D24" s="11" t="s">
        <v>26</v>
      </c>
      <c r="E24" s="11" t="s">
        <v>26</v>
      </c>
      <c r="F24" s="11" t="s">
        <v>26</v>
      </c>
      <c r="G24" s="11" t="s">
        <v>26</v>
      </c>
      <c r="H24" s="13"/>
      <c r="I24" s="11"/>
      <c r="J24" s="17">
        <v>0</v>
      </c>
      <c r="K24" s="11">
        <v>151.7185929648241</v>
      </c>
      <c r="L24" s="7" t="s">
        <v>26</v>
      </c>
      <c r="M24" s="7"/>
      <c r="N24" s="14">
        <f t="shared" si="0"/>
        <v>151.7185929648241</v>
      </c>
    </row>
    <row r="25" spans="1:19" x14ac:dyDescent="0.35">
      <c r="A25" s="6">
        <v>85844</v>
      </c>
      <c r="B25" s="7" t="s">
        <v>29</v>
      </c>
      <c r="C25" s="11" t="s">
        <v>26</v>
      </c>
      <c r="D25" s="11" t="s">
        <v>26</v>
      </c>
      <c r="E25" s="11" t="s">
        <v>26</v>
      </c>
      <c r="F25" s="11" t="s">
        <v>26</v>
      </c>
      <c r="G25" s="11" t="s">
        <v>26</v>
      </c>
      <c r="H25" s="13"/>
      <c r="I25" s="11"/>
      <c r="J25" s="7">
        <v>1</v>
      </c>
      <c r="K25" s="11" t="s">
        <v>26</v>
      </c>
      <c r="L25" s="7">
        <v>2</v>
      </c>
      <c r="M25" s="7"/>
      <c r="N25" s="14">
        <f t="shared" si="0"/>
        <v>3</v>
      </c>
    </row>
    <row r="26" spans="1:19" x14ac:dyDescent="0.35">
      <c r="A26" s="6"/>
      <c r="B26" s="21" t="s">
        <v>41</v>
      </c>
      <c r="C26" s="22">
        <f t="shared" ref="C26:N26" si="1">SUM(C3:C25)</f>
        <v>1555</v>
      </c>
      <c r="D26" s="22">
        <f t="shared" si="1"/>
        <v>186</v>
      </c>
      <c r="E26" s="22">
        <f t="shared" si="1"/>
        <v>41</v>
      </c>
      <c r="F26" s="22">
        <f t="shared" si="1"/>
        <v>151</v>
      </c>
      <c r="G26" s="22">
        <f t="shared" si="1"/>
        <v>2</v>
      </c>
      <c r="H26" s="22"/>
      <c r="I26" s="22">
        <f t="shared" si="1"/>
        <v>2059.2441395984365</v>
      </c>
      <c r="J26" s="22">
        <f t="shared" si="1"/>
        <v>53</v>
      </c>
      <c r="K26" s="22">
        <f t="shared" si="1"/>
        <v>2130.3819095477384</v>
      </c>
      <c r="L26" s="22">
        <f t="shared" si="1"/>
        <v>2055</v>
      </c>
      <c r="M26" s="22">
        <f t="shared" si="1"/>
        <v>165</v>
      </c>
      <c r="N26" s="23">
        <f t="shared" si="1"/>
        <v>6462.6260491461744</v>
      </c>
    </row>
    <row r="27" spans="1:19" ht="15" thickBot="1" x14ac:dyDescent="0.4">
      <c r="A27" s="24"/>
      <c r="B27" s="25"/>
      <c r="C27" s="281" t="s">
        <v>42</v>
      </c>
      <c r="D27" s="282"/>
      <c r="E27" s="282"/>
      <c r="F27" s="282"/>
      <c r="G27" s="283"/>
      <c r="H27" s="26">
        <v>1.3242727585842036</v>
      </c>
      <c r="I27" s="27">
        <f>I26/$N$26</f>
        <v>0.31863891302677161</v>
      </c>
      <c r="J27" s="27">
        <f t="shared" ref="J27:N27" si="2">J26/$N$26</f>
        <v>8.2010005835015352E-3</v>
      </c>
      <c r="K27" s="27">
        <f t="shared" si="2"/>
        <v>0.32964647704305883</v>
      </c>
      <c r="L27" s="27">
        <f t="shared" si="2"/>
        <v>0.31798219243576709</v>
      </c>
      <c r="M27" s="27">
        <f t="shared" si="2"/>
        <v>2.5531416910901009E-2</v>
      </c>
      <c r="N27" s="28">
        <f t="shared" si="2"/>
        <v>1</v>
      </c>
      <c r="P27" s="29"/>
    </row>
    <row r="28" spans="1:19" s="31" customFormat="1" ht="24.5" customHeight="1" thickTop="1" x14ac:dyDescent="0.3">
      <c r="A28" s="284" t="s">
        <v>43</v>
      </c>
      <c r="B28" s="285"/>
      <c r="C28" s="285"/>
      <c r="D28" s="285"/>
      <c r="E28" s="285"/>
      <c r="F28" s="285"/>
      <c r="G28" s="285"/>
      <c r="H28" s="285"/>
      <c r="I28" s="285"/>
      <c r="J28" s="30">
        <f>SUM(C26:G26)</f>
        <v>1935</v>
      </c>
      <c r="K28" s="36"/>
      <c r="L28" s="36"/>
      <c r="M28" s="30">
        <f>SUM(M13:M27)</f>
        <v>307.02553141691089</v>
      </c>
      <c r="N28" s="30">
        <f>SUM(N13:N27)</f>
        <v>10593.820719189713</v>
      </c>
      <c r="O28" s="30">
        <f>M28+N28</f>
        <v>10900.846250606624</v>
      </c>
      <c r="S28" s="32">
        <v>85826</v>
      </c>
    </row>
    <row r="29" spans="1:19" s="31" customFormat="1" ht="24.5" customHeight="1" x14ac:dyDescent="0.25">
      <c r="A29" s="276" t="s">
        <v>106</v>
      </c>
      <c r="B29" s="277"/>
      <c r="C29" s="277"/>
      <c r="D29" s="277"/>
      <c r="E29" s="277"/>
      <c r="F29" s="277"/>
      <c r="G29" s="277"/>
      <c r="H29" s="277"/>
      <c r="I29" s="277"/>
      <c r="S29" s="32"/>
    </row>
    <row r="30" spans="1:19" s="31" customFormat="1" ht="14.5" customHeight="1" x14ac:dyDescent="0.25">
      <c r="A30" s="277"/>
      <c r="B30" s="277"/>
      <c r="C30" s="277"/>
      <c r="D30" s="277"/>
      <c r="E30" s="277"/>
      <c r="F30" s="277"/>
      <c r="G30" s="277"/>
      <c r="H30" s="277"/>
      <c r="I30" s="277"/>
      <c r="S30" s="32">
        <v>85828</v>
      </c>
    </row>
    <row r="31" spans="1:19" s="31" customFormat="1" ht="24.5" customHeight="1" x14ac:dyDescent="0.25">
      <c r="A31" s="272" t="s">
        <v>107</v>
      </c>
      <c r="B31" s="273"/>
      <c r="C31" s="273"/>
      <c r="D31" s="273"/>
      <c r="E31" s="273"/>
      <c r="F31" s="273"/>
      <c r="G31" s="273"/>
      <c r="H31" s="273"/>
      <c r="I31" s="273"/>
      <c r="S31" s="32"/>
    </row>
    <row r="32" spans="1:19" s="31" customFormat="1" ht="24.5" customHeight="1" x14ac:dyDescent="0.25">
      <c r="A32" s="272" t="s">
        <v>108</v>
      </c>
      <c r="B32" s="273"/>
      <c r="C32" s="273"/>
      <c r="D32" s="273"/>
      <c r="E32" s="273"/>
      <c r="F32" s="273"/>
      <c r="G32" s="273"/>
      <c r="H32" s="273"/>
      <c r="I32" s="273"/>
      <c r="S32" s="32"/>
    </row>
    <row r="33" spans="1:19" s="31" customFormat="1" ht="24.5" customHeight="1" x14ac:dyDescent="0.3">
      <c r="A33" s="274" t="s">
        <v>109</v>
      </c>
      <c r="B33" s="275"/>
      <c r="C33" s="275"/>
      <c r="D33" s="275"/>
      <c r="E33" s="275"/>
      <c r="F33" s="275"/>
      <c r="G33" s="275"/>
      <c r="H33" s="275"/>
      <c r="I33" s="275"/>
      <c r="S33" s="32"/>
    </row>
    <row r="34" spans="1:19" x14ac:dyDescent="0.35">
      <c r="A34" s="34" t="s">
        <v>45</v>
      </c>
    </row>
  </sheetData>
  <mergeCells count="7">
    <mergeCell ref="A31:I31"/>
    <mergeCell ref="A32:I32"/>
    <mergeCell ref="A33:I33"/>
    <mergeCell ref="A29:I30"/>
    <mergeCell ref="A1:N1"/>
    <mergeCell ref="C27:G27"/>
    <mergeCell ref="A28:I28"/>
  </mergeCells>
  <pageMargins left="0.70866141732283472" right="0.70866141732283472" top="0.74803149606299213" bottom="0.74803149606299213" header="0.31496062992125984" footer="0.31496062992125984"/>
  <pageSetup paperSize="9" scale="68" orientation="landscape" r:id="rId1"/>
  <headerFooter>
    <oddHeader>&amp;C&amp;"Calibri,Regular"&amp;13SRAD Report 2095 Transport Statistics Tameside 2020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0489D-D27C-492D-A3FF-6630215E140E}">
  <sheetPr>
    <pageSetUpPr fitToPage="1"/>
  </sheetPr>
  <dimension ref="A1:S34"/>
  <sheetViews>
    <sheetView topLeftCell="A19" zoomScale="90" zoomScaleNormal="90" workbookViewId="0">
      <selection activeCell="A34" sqref="A34:XFD34"/>
    </sheetView>
  </sheetViews>
  <sheetFormatPr defaultColWidth="9.1796875" defaultRowHeight="14.5" x14ac:dyDescent="0.35"/>
  <cols>
    <col min="1" max="1" width="7.1796875" style="33" customWidth="1"/>
    <col min="2" max="2" width="31.179687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5.453125" style="5" customWidth="1"/>
    <col min="14" max="14" width="27.7265625" style="5" customWidth="1"/>
    <col min="15" max="16384" width="9.1796875" style="5"/>
  </cols>
  <sheetData>
    <row r="1" spans="1:14" ht="15" thickTop="1" x14ac:dyDescent="0.35">
      <c r="A1" s="278" t="s">
        <v>110</v>
      </c>
      <c r="B1" s="279"/>
      <c r="C1" s="279"/>
      <c r="D1" s="279"/>
      <c r="E1" s="279"/>
      <c r="F1" s="279"/>
      <c r="G1" s="279"/>
      <c r="H1" s="279"/>
      <c r="I1" s="279"/>
      <c r="J1" s="279"/>
      <c r="K1" s="279"/>
      <c r="L1" s="279"/>
      <c r="M1" s="279"/>
      <c r="N1" s="280"/>
    </row>
    <row r="2" spans="1:14" x14ac:dyDescent="0.35">
      <c r="A2" s="6" t="s">
        <v>5</v>
      </c>
      <c r="B2" s="7" t="s">
        <v>6</v>
      </c>
      <c r="C2" s="8" t="s">
        <v>7</v>
      </c>
      <c r="D2" s="8" t="s">
        <v>8</v>
      </c>
      <c r="E2" s="8" t="s">
        <v>9</v>
      </c>
      <c r="F2" s="8" t="s">
        <v>10</v>
      </c>
      <c r="G2" s="9" t="s">
        <v>11</v>
      </c>
      <c r="H2" s="9" t="s">
        <v>12</v>
      </c>
      <c r="I2" s="9" t="s">
        <v>13</v>
      </c>
      <c r="J2" s="9" t="s">
        <v>14</v>
      </c>
      <c r="K2" s="9" t="s">
        <v>15</v>
      </c>
      <c r="L2" s="9" t="s">
        <v>16</v>
      </c>
      <c r="M2" s="9" t="s">
        <v>17</v>
      </c>
      <c r="N2" s="10" t="s">
        <v>18</v>
      </c>
    </row>
    <row r="3" spans="1:14" x14ac:dyDescent="0.35">
      <c r="A3" s="6">
        <v>85806</v>
      </c>
      <c r="B3" s="7" t="s">
        <v>19</v>
      </c>
      <c r="C3" s="11">
        <v>415</v>
      </c>
      <c r="D3" s="11">
        <v>26</v>
      </c>
      <c r="E3" s="11">
        <v>7</v>
      </c>
      <c r="F3" s="12">
        <v>0</v>
      </c>
      <c r="G3" s="11">
        <v>1</v>
      </c>
      <c r="H3" s="13">
        <v>1.3462469733656175</v>
      </c>
      <c r="I3" s="11">
        <v>558.69249394673125</v>
      </c>
      <c r="J3" s="7">
        <v>7</v>
      </c>
      <c r="K3" s="11">
        <v>0</v>
      </c>
      <c r="L3" s="7">
        <v>263</v>
      </c>
      <c r="M3" s="7"/>
      <c r="N3" s="14">
        <f>SUM(I3:M3)</f>
        <v>828.69249394673125</v>
      </c>
    </row>
    <row r="4" spans="1:14" x14ac:dyDescent="0.35">
      <c r="A4" s="6">
        <v>85807</v>
      </c>
      <c r="B4" s="7" t="s">
        <v>20</v>
      </c>
      <c r="C4" s="11">
        <v>368</v>
      </c>
      <c r="D4" s="11">
        <v>45</v>
      </c>
      <c r="E4" s="11">
        <v>7</v>
      </c>
      <c r="F4" s="11">
        <v>1</v>
      </c>
      <c r="G4" s="11">
        <v>3</v>
      </c>
      <c r="H4" s="15">
        <v>1.3848238482384825</v>
      </c>
      <c r="I4" s="11">
        <v>509.61517615176155</v>
      </c>
      <c r="J4" s="7">
        <v>1</v>
      </c>
      <c r="K4" s="11">
        <v>4.1822222222222223</v>
      </c>
      <c r="L4" s="7">
        <v>36</v>
      </c>
      <c r="M4" s="7"/>
      <c r="N4" s="14">
        <f t="shared" ref="N4:N25" si="0">SUM(I4:M4)</f>
        <v>550.79739837398381</v>
      </c>
    </row>
    <row r="5" spans="1:14" x14ac:dyDescent="0.35">
      <c r="A5" s="6">
        <v>85810</v>
      </c>
      <c r="B5" s="7" t="s">
        <v>21</v>
      </c>
      <c r="C5" s="11">
        <v>355</v>
      </c>
      <c r="D5" s="11">
        <v>24</v>
      </c>
      <c r="E5" s="11">
        <v>9</v>
      </c>
      <c r="F5" s="11">
        <v>1</v>
      </c>
      <c r="G5" s="11">
        <v>4</v>
      </c>
      <c r="H5" s="15">
        <v>1.4674220963172804</v>
      </c>
      <c r="I5" s="11">
        <v>520.9348441926345</v>
      </c>
      <c r="J5" s="7">
        <v>5</v>
      </c>
      <c r="K5" s="11">
        <v>4.1822222222222223</v>
      </c>
      <c r="L5" s="7">
        <v>181</v>
      </c>
      <c r="M5" s="7"/>
      <c r="N5" s="14">
        <f t="shared" si="0"/>
        <v>711.11706641485671</v>
      </c>
    </row>
    <row r="6" spans="1:14" x14ac:dyDescent="0.35">
      <c r="A6" s="6">
        <v>85811</v>
      </c>
      <c r="B6" s="7" t="s">
        <v>22</v>
      </c>
      <c r="C6" s="11">
        <v>29</v>
      </c>
      <c r="D6" s="11">
        <v>3</v>
      </c>
      <c r="E6" s="11">
        <v>0</v>
      </c>
      <c r="F6" s="11">
        <v>0</v>
      </c>
      <c r="G6" s="11">
        <v>0</v>
      </c>
      <c r="H6" s="16">
        <v>1.4591789365872658</v>
      </c>
      <c r="I6" s="11">
        <v>42.316189161030707</v>
      </c>
      <c r="J6" s="7">
        <v>0</v>
      </c>
      <c r="K6" s="11">
        <v>0</v>
      </c>
      <c r="L6" s="7">
        <v>17</v>
      </c>
      <c r="M6" s="7"/>
      <c r="N6" s="14">
        <f t="shared" si="0"/>
        <v>59.316189161030707</v>
      </c>
    </row>
    <row r="7" spans="1:14" x14ac:dyDescent="0.35">
      <c r="A7" s="6">
        <v>85812</v>
      </c>
      <c r="B7" s="7" t="s">
        <v>23</v>
      </c>
      <c r="C7" s="11">
        <v>93</v>
      </c>
      <c r="D7" s="11">
        <v>11</v>
      </c>
      <c r="E7" s="11">
        <v>4</v>
      </c>
      <c r="F7" s="11">
        <v>13</v>
      </c>
      <c r="G7" s="11">
        <v>2</v>
      </c>
      <c r="H7" s="15">
        <v>1.6129032258064515</v>
      </c>
      <c r="I7" s="11">
        <v>150</v>
      </c>
      <c r="J7" s="7">
        <v>0</v>
      </c>
      <c r="K7" s="11">
        <v>54.36888888888889</v>
      </c>
      <c r="L7" s="7">
        <v>109</v>
      </c>
      <c r="M7" s="7"/>
      <c r="N7" s="14">
        <f t="shared" si="0"/>
        <v>313.36888888888888</v>
      </c>
    </row>
    <row r="8" spans="1:14" x14ac:dyDescent="0.35">
      <c r="A8" s="6">
        <v>85813</v>
      </c>
      <c r="B8" s="7" t="s">
        <v>24</v>
      </c>
      <c r="C8" s="11">
        <v>26</v>
      </c>
      <c r="D8" s="11">
        <v>4</v>
      </c>
      <c r="E8" s="11">
        <v>1</v>
      </c>
      <c r="F8" s="11">
        <v>0</v>
      </c>
      <c r="G8" s="11">
        <v>0</v>
      </c>
      <c r="H8" s="16">
        <v>1.4591789365872658</v>
      </c>
      <c r="I8" s="11">
        <v>37.938652351268914</v>
      </c>
      <c r="J8" s="7">
        <v>3</v>
      </c>
      <c r="K8" s="11">
        <v>0</v>
      </c>
      <c r="L8" s="7">
        <v>189</v>
      </c>
      <c r="M8" s="7"/>
      <c r="N8" s="14">
        <f t="shared" si="0"/>
        <v>229.9386523512689</v>
      </c>
    </row>
    <row r="9" spans="1:14" x14ac:dyDescent="0.35">
      <c r="A9" s="6">
        <v>85815</v>
      </c>
      <c r="B9" s="7" t="s">
        <v>25</v>
      </c>
      <c r="C9" s="11" t="s">
        <v>26</v>
      </c>
      <c r="D9" s="11" t="s">
        <v>26</v>
      </c>
      <c r="E9" s="11" t="s">
        <v>26</v>
      </c>
      <c r="F9" s="11" t="s">
        <v>26</v>
      </c>
      <c r="G9" s="11" t="s">
        <v>26</v>
      </c>
      <c r="H9" s="15"/>
      <c r="I9" s="11"/>
      <c r="J9" s="17"/>
      <c r="K9" s="11" t="s">
        <v>26</v>
      </c>
      <c r="L9" s="7" t="s">
        <v>26</v>
      </c>
      <c r="M9" s="7">
        <v>23</v>
      </c>
      <c r="N9" s="14">
        <f t="shared" si="0"/>
        <v>23</v>
      </c>
    </row>
    <row r="10" spans="1:14" x14ac:dyDescent="0.35">
      <c r="A10" s="6">
        <v>85822</v>
      </c>
      <c r="B10" s="7" t="s">
        <v>27</v>
      </c>
      <c r="C10" s="11" t="s">
        <v>26</v>
      </c>
      <c r="D10" s="11" t="s">
        <v>26</v>
      </c>
      <c r="E10" s="11" t="s">
        <v>26</v>
      </c>
      <c r="F10" s="11" t="s">
        <v>26</v>
      </c>
      <c r="G10" s="11" t="s">
        <v>26</v>
      </c>
      <c r="H10" s="15"/>
      <c r="I10" s="11"/>
      <c r="J10" s="11">
        <v>1</v>
      </c>
      <c r="K10" s="11" t="s">
        <v>26</v>
      </c>
      <c r="L10" s="11">
        <v>154</v>
      </c>
      <c r="M10" s="11"/>
      <c r="N10" s="14">
        <f t="shared" si="0"/>
        <v>155</v>
      </c>
    </row>
    <row r="11" spans="1:14" x14ac:dyDescent="0.35">
      <c r="A11" s="6">
        <v>85823</v>
      </c>
      <c r="B11" s="7" t="s">
        <v>28</v>
      </c>
      <c r="C11" s="11" t="s">
        <v>26</v>
      </c>
      <c r="D11" s="11" t="s">
        <v>26</v>
      </c>
      <c r="E11" s="11" t="s">
        <v>26</v>
      </c>
      <c r="F11" s="11" t="s">
        <v>26</v>
      </c>
      <c r="G11" s="11" t="s">
        <v>26</v>
      </c>
      <c r="H11" s="15"/>
      <c r="I11" s="11"/>
      <c r="J11" s="11">
        <v>1</v>
      </c>
      <c r="K11" s="11" t="s">
        <v>26</v>
      </c>
      <c r="L11" s="11">
        <v>21</v>
      </c>
      <c r="M11" s="11"/>
      <c r="N11" s="14">
        <f t="shared" si="0"/>
        <v>22</v>
      </c>
    </row>
    <row r="12" spans="1:14" x14ac:dyDescent="0.35">
      <c r="A12" s="6">
        <v>85824</v>
      </c>
      <c r="B12" s="7" t="s">
        <v>20</v>
      </c>
      <c r="C12" s="11" t="s">
        <v>26</v>
      </c>
      <c r="D12" s="11" t="s">
        <v>26</v>
      </c>
      <c r="E12" s="11" t="s">
        <v>26</v>
      </c>
      <c r="F12" s="11" t="s">
        <v>26</v>
      </c>
      <c r="G12" s="11" t="s">
        <v>26</v>
      </c>
      <c r="H12" s="15"/>
      <c r="I12" s="11"/>
      <c r="J12" s="11">
        <v>6</v>
      </c>
      <c r="K12" s="11" t="s">
        <v>26</v>
      </c>
      <c r="L12" s="11">
        <v>70</v>
      </c>
      <c r="M12" s="11"/>
      <c r="N12" s="14">
        <f t="shared" si="0"/>
        <v>76</v>
      </c>
    </row>
    <row r="13" spans="1:14" ht="15" customHeight="1" x14ac:dyDescent="0.35">
      <c r="A13" s="6">
        <v>85825</v>
      </c>
      <c r="B13" s="7" t="s">
        <v>29</v>
      </c>
      <c r="C13" s="11">
        <v>26</v>
      </c>
      <c r="D13" s="11">
        <v>2</v>
      </c>
      <c r="E13" s="11">
        <v>1</v>
      </c>
      <c r="F13" s="11">
        <v>0</v>
      </c>
      <c r="G13" s="11">
        <v>0</v>
      </c>
      <c r="H13" s="16">
        <v>1.4591789365872658</v>
      </c>
      <c r="I13" s="11">
        <v>37.938652351268914</v>
      </c>
      <c r="J13" s="11">
        <v>1</v>
      </c>
      <c r="K13" s="11">
        <v>0</v>
      </c>
      <c r="L13" s="11">
        <v>25</v>
      </c>
      <c r="M13" s="11"/>
      <c r="N13" s="14">
        <f t="shared" si="0"/>
        <v>63.938652351268914</v>
      </c>
    </row>
    <row r="14" spans="1:14" ht="15" customHeight="1" x14ac:dyDescent="0.35">
      <c r="A14" s="6">
        <v>85826</v>
      </c>
      <c r="B14" s="7" t="s">
        <v>30</v>
      </c>
      <c r="C14" s="11">
        <v>11</v>
      </c>
      <c r="D14" s="11">
        <v>0</v>
      </c>
      <c r="E14" s="11">
        <v>0</v>
      </c>
      <c r="F14" s="11">
        <v>0</v>
      </c>
      <c r="G14" s="11">
        <v>0</v>
      </c>
      <c r="H14" s="16">
        <v>1.4591789365872658</v>
      </c>
      <c r="I14" s="11">
        <v>16.050968302459925</v>
      </c>
      <c r="J14" s="11">
        <v>1</v>
      </c>
      <c r="K14" s="11">
        <v>0</v>
      </c>
      <c r="L14" s="11">
        <v>8</v>
      </c>
      <c r="M14" s="11"/>
      <c r="N14" s="14">
        <f t="shared" si="0"/>
        <v>25.050968302459925</v>
      </c>
    </row>
    <row r="15" spans="1:14" x14ac:dyDescent="0.35">
      <c r="A15" s="6">
        <v>85827</v>
      </c>
      <c r="B15" s="7" t="s">
        <v>31</v>
      </c>
      <c r="C15" s="11" t="s">
        <v>26</v>
      </c>
      <c r="D15" s="11" t="s">
        <v>26</v>
      </c>
      <c r="E15" s="11" t="s">
        <v>26</v>
      </c>
      <c r="F15" s="11" t="s">
        <v>26</v>
      </c>
      <c r="G15" s="11" t="s">
        <v>26</v>
      </c>
      <c r="H15" s="15"/>
      <c r="I15" s="11"/>
      <c r="J15" s="11">
        <v>0</v>
      </c>
      <c r="K15" s="11" t="s">
        <v>26</v>
      </c>
      <c r="L15" s="11">
        <v>2</v>
      </c>
      <c r="M15" s="11"/>
      <c r="N15" s="14">
        <f t="shared" si="0"/>
        <v>2</v>
      </c>
    </row>
    <row r="16" spans="1:14" x14ac:dyDescent="0.35">
      <c r="A16" s="6">
        <v>85835</v>
      </c>
      <c r="B16" s="7" t="s">
        <v>32</v>
      </c>
      <c r="C16" s="11" t="s">
        <v>26</v>
      </c>
      <c r="D16" s="11" t="s">
        <v>26</v>
      </c>
      <c r="E16" s="11" t="s">
        <v>26</v>
      </c>
      <c r="F16" s="11" t="s">
        <v>26</v>
      </c>
      <c r="G16" s="11" t="s">
        <v>26</v>
      </c>
      <c r="H16" s="15"/>
      <c r="I16" s="11"/>
      <c r="J16" s="17"/>
      <c r="K16" s="11" t="s">
        <v>26</v>
      </c>
      <c r="L16" s="11" t="s">
        <v>26</v>
      </c>
      <c r="M16" s="11">
        <v>163</v>
      </c>
      <c r="N16" s="14">
        <f t="shared" si="0"/>
        <v>163</v>
      </c>
    </row>
    <row r="17" spans="1:19" x14ac:dyDescent="0.35">
      <c r="A17" s="6">
        <v>85836</v>
      </c>
      <c r="B17" s="7" t="s">
        <v>33</v>
      </c>
      <c r="C17" s="11">
        <v>1</v>
      </c>
      <c r="D17" s="11">
        <v>2</v>
      </c>
      <c r="E17" s="11">
        <v>1</v>
      </c>
      <c r="F17" s="11">
        <v>136</v>
      </c>
      <c r="G17" s="18">
        <v>0</v>
      </c>
      <c r="H17" s="16">
        <v>1.4591789365872658</v>
      </c>
      <c r="I17" s="11">
        <v>1.4591789365872658</v>
      </c>
      <c r="J17" s="11">
        <v>1</v>
      </c>
      <c r="K17" s="11">
        <v>1196.1155555555556</v>
      </c>
      <c r="L17" s="11">
        <v>339</v>
      </c>
      <c r="M17" s="11"/>
      <c r="N17" s="14">
        <f t="shared" si="0"/>
        <v>1537.5747344921429</v>
      </c>
    </row>
    <row r="18" spans="1:19" x14ac:dyDescent="0.35">
      <c r="A18" s="6">
        <v>85837</v>
      </c>
      <c r="B18" s="7" t="s">
        <v>34</v>
      </c>
      <c r="C18" s="11" t="s">
        <v>26</v>
      </c>
      <c r="D18" s="11" t="s">
        <v>26</v>
      </c>
      <c r="E18" s="11" t="s">
        <v>26</v>
      </c>
      <c r="F18" s="11" t="s">
        <v>26</v>
      </c>
      <c r="G18" s="11" t="s">
        <v>26</v>
      </c>
      <c r="H18" s="15"/>
      <c r="I18" s="11"/>
      <c r="J18" s="11">
        <v>1</v>
      </c>
      <c r="K18" s="11" t="s">
        <v>26</v>
      </c>
      <c r="L18" s="11">
        <v>103</v>
      </c>
      <c r="M18" s="11"/>
      <c r="N18" s="14">
        <f t="shared" si="0"/>
        <v>104</v>
      </c>
    </row>
    <row r="19" spans="1:19" x14ac:dyDescent="0.35">
      <c r="A19" s="6">
        <v>85838</v>
      </c>
      <c r="B19" s="7" t="s">
        <v>35</v>
      </c>
      <c r="C19" s="11">
        <v>181</v>
      </c>
      <c r="D19" s="11">
        <v>11</v>
      </c>
      <c r="E19" s="11">
        <v>2</v>
      </c>
      <c r="F19" s="11">
        <v>0</v>
      </c>
      <c r="G19" s="11">
        <v>0</v>
      </c>
      <c r="H19" s="15">
        <v>1.6271186440677967</v>
      </c>
      <c r="I19" s="11">
        <v>294.50847457627123</v>
      </c>
      <c r="J19" s="11">
        <v>6</v>
      </c>
      <c r="K19" s="11">
        <v>0</v>
      </c>
      <c r="L19" s="11">
        <v>153</v>
      </c>
      <c r="M19" s="11"/>
      <c r="N19" s="14">
        <f t="shared" si="0"/>
        <v>453.50847457627123</v>
      </c>
    </row>
    <row r="20" spans="1:19" x14ac:dyDescent="0.35">
      <c r="A20" s="6">
        <v>85839</v>
      </c>
      <c r="B20" s="7" t="s">
        <v>36</v>
      </c>
      <c r="C20" s="11"/>
      <c r="D20" s="11"/>
      <c r="E20" s="11"/>
      <c r="F20" s="11"/>
      <c r="G20" s="11"/>
      <c r="H20" s="19"/>
      <c r="I20" s="11"/>
      <c r="J20" s="7">
        <v>3</v>
      </c>
      <c r="K20" s="11" t="s">
        <v>26</v>
      </c>
      <c r="L20" s="7">
        <v>201</v>
      </c>
      <c r="M20" s="7"/>
      <c r="N20" s="14">
        <f t="shared" si="0"/>
        <v>204</v>
      </c>
    </row>
    <row r="21" spans="1:19" x14ac:dyDescent="0.35">
      <c r="A21" s="6">
        <v>85840</v>
      </c>
      <c r="B21" s="7" t="s">
        <v>37</v>
      </c>
      <c r="C21" s="11">
        <v>27</v>
      </c>
      <c r="D21" s="11">
        <v>1</v>
      </c>
      <c r="E21" s="11">
        <v>0</v>
      </c>
      <c r="F21" s="11">
        <v>0</v>
      </c>
      <c r="G21" s="11">
        <v>0</v>
      </c>
      <c r="H21" s="20">
        <v>1.4591789365872658</v>
      </c>
      <c r="I21" s="11">
        <v>39.397831287856178</v>
      </c>
      <c r="J21" s="7">
        <v>0</v>
      </c>
      <c r="K21" s="11">
        <v>0</v>
      </c>
      <c r="L21" s="7">
        <v>6</v>
      </c>
      <c r="M21" s="7"/>
      <c r="N21" s="14">
        <f t="shared" si="0"/>
        <v>45.397831287856178</v>
      </c>
    </row>
    <row r="22" spans="1:19" x14ac:dyDescent="0.35">
      <c r="A22" s="6">
        <v>85841</v>
      </c>
      <c r="B22" s="7" t="s">
        <v>38</v>
      </c>
      <c r="C22" s="11">
        <v>318</v>
      </c>
      <c r="D22" s="11">
        <v>22</v>
      </c>
      <c r="E22" s="11">
        <v>2</v>
      </c>
      <c r="F22" s="12">
        <v>0</v>
      </c>
      <c r="G22" s="11">
        <v>0</v>
      </c>
      <c r="H22" s="13">
        <v>1.5428571428571429</v>
      </c>
      <c r="I22" s="11">
        <v>490.62857142857143</v>
      </c>
      <c r="J22" s="7">
        <v>3</v>
      </c>
      <c r="K22" s="11">
        <v>0</v>
      </c>
      <c r="L22" s="7">
        <v>258</v>
      </c>
      <c r="M22" s="7"/>
      <c r="N22" s="14">
        <f t="shared" si="0"/>
        <v>751.62857142857138</v>
      </c>
    </row>
    <row r="23" spans="1:19" x14ac:dyDescent="0.35">
      <c r="A23" s="6">
        <v>85842</v>
      </c>
      <c r="B23" s="7" t="s">
        <v>39</v>
      </c>
      <c r="C23" s="11" t="s">
        <v>26</v>
      </c>
      <c r="D23" s="11" t="s">
        <v>26</v>
      </c>
      <c r="E23" s="11" t="s">
        <v>26</v>
      </c>
      <c r="F23" s="11" t="s">
        <v>26</v>
      </c>
      <c r="G23" s="11" t="s">
        <v>26</v>
      </c>
      <c r="H23" s="13"/>
      <c r="I23" s="11"/>
      <c r="J23" s="17">
        <v>0</v>
      </c>
      <c r="K23" s="11">
        <v>83.644444444444446</v>
      </c>
      <c r="L23" s="7" t="s">
        <v>26</v>
      </c>
      <c r="M23" s="7"/>
      <c r="N23" s="14">
        <f t="shared" si="0"/>
        <v>83.644444444444446</v>
      </c>
    </row>
    <row r="24" spans="1:19" x14ac:dyDescent="0.35">
      <c r="A24" s="6">
        <v>85843</v>
      </c>
      <c r="B24" s="7" t="s">
        <v>40</v>
      </c>
      <c r="C24" s="11" t="s">
        <v>26</v>
      </c>
      <c r="D24" s="11" t="s">
        <v>26</v>
      </c>
      <c r="E24" s="11" t="s">
        <v>26</v>
      </c>
      <c r="F24" s="11" t="s">
        <v>26</v>
      </c>
      <c r="G24" s="11" t="s">
        <v>26</v>
      </c>
      <c r="H24" s="13"/>
      <c r="I24" s="11"/>
      <c r="J24" s="17">
        <v>0</v>
      </c>
      <c r="K24" s="11">
        <v>175.65333333333334</v>
      </c>
      <c r="L24" s="7" t="s">
        <v>26</v>
      </c>
      <c r="M24" s="7"/>
      <c r="N24" s="14">
        <f t="shared" si="0"/>
        <v>175.65333333333334</v>
      </c>
    </row>
    <row r="25" spans="1:19" x14ac:dyDescent="0.35">
      <c r="A25" s="6">
        <v>85844</v>
      </c>
      <c r="B25" s="7" t="s">
        <v>29</v>
      </c>
      <c r="C25" s="11"/>
      <c r="D25" s="11"/>
      <c r="E25" s="11"/>
      <c r="F25" s="11"/>
      <c r="G25" s="11"/>
      <c r="H25" s="13"/>
      <c r="I25" s="11"/>
      <c r="J25" s="7">
        <v>1</v>
      </c>
      <c r="K25" s="11" t="s">
        <v>26</v>
      </c>
      <c r="L25" s="7">
        <v>1</v>
      </c>
      <c r="M25" s="7"/>
      <c r="N25" s="14">
        <f t="shared" si="0"/>
        <v>2</v>
      </c>
    </row>
    <row r="26" spans="1:19" x14ac:dyDescent="0.35">
      <c r="A26" s="6"/>
      <c r="B26" s="21" t="s">
        <v>41</v>
      </c>
      <c r="C26" s="22">
        <f t="shared" ref="C26:N26" si="1">SUM(C3:C25)</f>
        <v>1850</v>
      </c>
      <c r="D26" s="22">
        <f t="shared" si="1"/>
        <v>151</v>
      </c>
      <c r="E26" s="22">
        <f t="shared" si="1"/>
        <v>34</v>
      </c>
      <c r="F26" s="22">
        <f t="shared" si="1"/>
        <v>151</v>
      </c>
      <c r="G26" s="22">
        <f t="shared" si="1"/>
        <v>10</v>
      </c>
      <c r="H26" s="22"/>
      <c r="I26" s="22">
        <f t="shared" si="1"/>
        <v>2699.4810326864417</v>
      </c>
      <c r="J26" s="22">
        <f t="shared" si="1"/>
        <v>41</v>
      </c>
      <c r="K26" s="22">
        <f t="shared" si="1"/>
        <v>1518.1466666666668</v>
      </c>
      <c r="L26" s="22">
        <f t="shared" si="1"/>
        <v>2136</v>
      </c>
      <c r="M26" s="22">
        <f t="shared" si="1"/>
        <v>186</v>
      </c>
      <c r="N26" s="23">
        <f t="shared" si="1"/>
        <v>6580.6276993531083</v>
      </c>
      <c r="S26" s="35"/>
    </row>
    <row r="27" spans="1:19" ht="15" thickBot="1" x14ac:dyDescent="0.4">
      <c r="A27" s="24"/>
      <c r="B27" s="25"/>
      <c r="C27" s="281" t="s">
        <v>42</v>
      </c>
      <c r="D27" s="282"/>
      <c r="E27" s="282"/>
      <c r="F27" s="282"/>
      <c r="G27" s="283"/>
      <c r="H27" s="26">
        <v>1.4434322445079497</v>
      </c>
      <c r="I27" s="27">
        <f>I26/$N$26</f>
        <v>0.41021634348829783</v>
      </c>
      <c r="J27" s="27">
        <f t="shared" ref="J27:N27" si="2">J26/$N$26</f>
        <v>6.2304086894370879E-3</v>
      </c>
      <c r="K27" s="27">
        <f t="shared" si="2"/>
        <v>0.23069937033755977</v>
      </c>
      <c r="L27" s="27">
        <f t="shared" si="2"/>
        <v>0.32458909660091756</v>
      </c>
      <c r="M27" s="27">
        <f t="shared" si="2"/>
        <v>2.8264780883787765E-2</v>
      </c>
      <c r="N27" s="28">
        <f t="shared" si="2"/>
        <v>1</v>
      </c>
      <c r="P27" s="29"/>
    </row>
    <row r="28" spans="1:19" s="31" customFormat="1" ht="24.5" customHeight="1" thickTop="1" x14ac:dyDescent="0.3">
      <c r="A28" s="284" t="s">
        <v>43</v>
      </c>
      <c r="B28" s="285"/>
      <c r="C28" s="285"/>
      <c r="D28" s="285"/>
      <c r="E28" s="285"/>
      <c r="F28" s="285"/>
      <c r="G28" s="285"/>
      <c r="H28" s="285"/>
      <c r="I28" s="285"/>
      <c r="J28" s="30">
        <f>SUM(C26:G26)</f>
        <v>2196</v>
      </c>
      <c r="K28" s="36"/>
      <c r="L28" s="36"/>
      <c r="M28" s="30">
        <f>SUM(M13:M27)</f>
        <v>349.02826478088377</v>
      </c>
      <c r="N28" s="30">
        <f>SUM(N13:N27)</f>
        <v>10193.024709569456</v>
      </c>
      <c r="O28" s="30">
        <f>M28+N28</f>
        <v>10542.052974350339</v>
      </c>
      <c r="S28" s="260">
        <v>85826</v>
      </c>
    </row>
    <row r="29" spans="1:19" s="31" customFormat="1" ht="24.5" customHeight="1" x14ac:dyDescent="0.25">
      <c r="A29" s="276" t="s">
        <v>106</v>
      </c>
      <c r="B29" s="277"/>
      <c r="C29" s="277"/>
      <c r="D29" s="277"/>
      <c r="E29" s="277"/>
      <c r="F29" s="277"/>
      <c r="G29" s="277"/>
      <c r="H29" s="277"/>
      <c r="I29" s="277"/>
      <c r="S29" s="260">
        <v>85827</v>
      </c>
    </row>
    <row r="30" spans="1:19" s="31" customFormat="1" ht="14.5" customHeight="1" x14ac:dyDescent="0.25">
      <c r="A30" s="277"/>
      <c r="B30" s="277"/>
      <c r="C30" s="277"/>
      <c r="D30" s="277"/>
      <c r="E30" s="277"/>
      <c r="F30" s="277"/>
      <c r="G30" s="277"/>
      <c r="H30" s="277"/>
      <c r="I30" s="277"/>
      <c r="S30" s="260"/>
    </row>
    <row r="31" spans="1:19" s="31" customFormat="1" ht="24.5" customHeight="1" x14ac:dyDescent="0.25">
      <c r="A31" s="272" t="s">
        <v>107</v>
      </c>
      <c r="B31" s="273"/>
      <c r="C31" s="273"/>
      <c r="D31" s="273"/>
      <c r="E31" s="273"/>
      <c r="F31" s="273"/>
      <c r="G31" s="273"/>
      <c r="H31" s="273"/>
      <c r="I31" s="273"/>
      <c r="S31" s="260">
        <v>85828</v>
      </c>
    </row>
    <row r="32" spans="1:19" s="31" customFormat="1" ht="24.5" customHeight="1" x14ac:dyDescent="0.25">
      <c r="A32" s="272" t="s">
        <v>108</v>
      </c>
      <c r="B32" s="273"/>
      <c r="C32" s="273"/>
      <c r="D32" s="273"/>
      <c r="E32" s="273"/>
      <c r="F32" s="273"/>
      <c r="G32" s="273"/>
      <c r="H32" s="273"/>
      <c r="I32" s="273"/>
      <c r="S32" s="32"/>
    </row>
    <row r="33" spans="1:19" s="31" customFormat="1" ht="24.5" customHeight="1" x14ac:dyDescent="0.3">
      <c r="A33" s="274" t="s">
        <v>109</v>
      </c>
      <c r="B33" s="275"/>
      <c r="C33" s="275"/>
      <c r="D33" s="275"/>
      <c r="E33" s="275"/>
      <c r="F33" s="275"/>
      <c r="G33" s="275"/>
      <c r="H33" s="275"/>
      <c r="I33" s="275"/>
      <c r="S33" s="32"/>
    </row>
    <row r="34" spans="1:19" x14ac:dyDescent="0.35">
      <c r="A34" s="34" t="s">
        <v>45</v>
      </c>
    </row>
  </sheetData>
  <mergeCells count="7">
    <mergeCell ref="A32:I32"/>
    <mergeCell ref="A33:I33"/>
    <mergeCell ref="A1:N1"/>
    <mergeCell ref="C27:G27"/>
    <mergeCell ref="A28:I28"/>
    <mergeCell ref="A29:I30"/>
    <mergeCell ref="A31:I31"/>
  </mergeCells>
  <pageMargins left="0.70866141732283472" right="0.70866141732283472" top="0.74803149606299213" bottom="0.74803149606299213" header="0.31496062992125984" footer="0.31496062992125984"/>
  <pageSetup paperSize="9" scale="60" orientation="landscape" r:id="rId1"/>
  <headerFooter>
    <oddHeader>&amp;C&amp;"Calibri,Regular"&amp;13SRAD Report 2095 Transport Statistics Tameside 2020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799E-ECAB-4A6D-B520-299DA1450168}">
  <sheetPr>
    <pageSetUpPr fitToPage="1"/>
  </sheetPr>
  <dimension ref="A1:S35"/>
  <sheetViews>
    <sheetView zoomScale="90" zoomScaleNormal="90" workbookViewId="0">
      <selection activeCell="O13" sqref="O13"/>
    </sheetView>
  </sheetViews>
  <sheetFormatPr defaultColWidth="9.1796875" defaultRowHeight="14.5" x14ac:dyDescent="0.35"/>
  <cols>
    <col min="1" max="1" width="7.1796875" style="33" customWidth="1"/>
    <col min="2" max="2" width="31.179687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5.453125" style="5" customWidth="1"/>
    <col min="14" max="14" width="27.7265625" style="5" customWidth="1"/>
    <col min="15" max="16384" width="9.1796875" style="5"/>
  </cols>
  <sheetData>
    <row r="1" spans="1:14" ht="15" thickTop="1" x14ac:dyDescent="0.35">
      <c r="A1" s="278" t="s">
        <v>111</v>
      </c>
      <c r="B1" s="279"/>
      <c r="C1" s="279"/>
      <c r="D1" s="279"/>
      <c r="E1" s="279"/>
      <c r="F1" s="279"/>
      <c r="G1" s="279"/>
      <c r="H1" s="279"/>
      <c r="I1" s="279"/>
      <c r="J1" s="279"/>
      <c r="K1" s="279"/>
      <c r="L1" s="279"/>
      <c r="M1" s="279"/>
      <c r="N1" s="280"/>
    </row>
    <row r="2" spans="1:14" x14ac:dyDescent="0.35">
      <c r="A2" s="6" t="s">
        <v>5</v>
      </c>
      <c r="B2" s="7" t="s">
        <v>6</v>
      </c>
      <c r="C2" s="8" t="s">
        <v>7</v>
      </c>
      <c r="D2" s="8" t="s">
        <v>8</v>
      </c>
      <c r="E2" s="8" t="s">
        <v>9</v>
      </c>
      <c r="F2" s="8" t="s">
        <v>10</v>
      </c>
      <c r="G2" s="9" t="s">
        <v>11</v>
      </c>
      <c r="H2" s="9" t="s">
        <v>12</v>
      </c>
      <c r="I2" s="9" t="s">
        <v>13</v>
      </c>
      <c r="J2" s="9" t="s">
        <v>14</v>
      </c>
      <c r="K2" s="9" t="s">
        <v>15</v>
      </c>
      <c r="L2" s="9" t="s">
        <v>16</v>
      </c>
      <c r="M2" s="9" t="s">
        <v>17</v>
      </c>
      <c r="N2" s="10" t="s">
        <v>18</v>
      </c>
    </row>
    <row r="3" spans="1:14" x14ac:dyDescent="0.35">
      <c r="A3" s="6">
        <v>85806</v>
      </c>
      <c r="B3" s="7" t="s">
        <v>19</v>
      </c>
      <c r="C3" s="11">
        <v>285</v>
      </c>
      <c r="D3" s="11">
        <v>22</v>
      </c>
      <c r="E3" s="11">
        <v>1</v>
      </c>
      <c r="F3" s="12">
        <v>0</v>
      </c>
      <c r="G3" s="11">
        <v>2</v>
      </c>
      <c r="H3" s="13">
        <v>1.3010752688172043</v>
      </c>
      <c r="I3" s="11">
        <v>370.80645161290323</v>
      </c>
      <c r="J3" s="7">
        <v>10</v>
      </c>
      <c r="K3" s="11">
        <v>0</v>
      </c>
      <c r="L3" s="7">
        <v>306</v>
      </c>
      <c r="M3" s="7"/>
      <c r="N3" s="14">
        <f>SUM(I3:M3)</f>
        <v>686.80645161290317</v>
      </c>
    </row>
    <row r="4" spans="1:14" x14ac:dyDescent="0.35">
      <c r="A4" s="6">
        <v>85807</v>
      </c>
      <c r="B4" s="7" t="s">
        <v>20</v>
      </c>
      <c r="C4" s="11">
        <v>181</v>
      </c>
      <c r="D4" s="11">
        <v>28</v>
      </c>
      <c r="E4" s="11">
        <v>5</v>
      </c>
      <c r="F4" s="11">
        <v>0</v>
      </c>
      <c r="G4" s="11">
        <v>3</v>
      </c>
      <c r="H4" s="15">
        <v>1.4486486486486487</v>
      </c>
      <c r="I4" s="11">
        <v>262.20540540540543</v>
      </c>
      <c r="J4" s="7">
        <v>12</v>
      </c>
      <c r="K4" s="11">
        <v>0</v>
      </c>
      <c r="L4" s="7">
        <v>56</v>
      </c>
      <c r="M4" s="7"/>
      <c r="N4" s="14">
        <f t="shared" ref="N4:N25" si="0">SUM(I4:M4)</f>
        <v>330.20540540540543</v>
      </c>
    </row>
    <row r="5" spans="1:14" x14ac:dyDescent="0.35">
      <c r="A5" s="6">
        <v>85810</v>
      </c>
      <c r="B5" s="7" t="s">
        <v>21</v>
      </c>
      <c r="C5" s="11">
        <v>301</v>
      </c>
      <c r="D5" s="11">
        <v>33</v>
      </c>
      <c r="E5" s="11">
        <v>2</v>
      </c>
      <c r="F5" s="11">
        <v>0</v>
      </c>
      <c r="G5" s="11">
        <v>5</v>
      </c>
      <c r="H5" s="15">
        <v>1.3333333333333333</v>
      </c>
      <c r="I5" s="11">
        <v>401.33333333333331</v>
      </c>
      <c r="J5" s="7">
        <v>20</v>
      </c>
      <c r="K5" s="11">
        <v>0</v>
      </c>
      <c r="L5" s="7">
        <v>102</v>
      </c>
      <c r="M5" s="7"/>
      <c r="N5" s="14">
        <f t="shared" si="0"/>
        <v>523.33333333333326</v>
      </c>
    </row>
    <row r="6" spans="1:14" x14ac:dyDescent="0.35">
      <c r="A6" s="6">
        <v>85811</v>
      </c>
      <c r="B6" s="7" t="s">
        <v>22</v>
      </c>
      <c r="C6" s="11">
        <v>6</v>
      </c>
      <c r="D6" s="11">
        <v>1</v>
      </c>
      <c r="E6" s="11">
        <v>0</v>
      </c>
      <c r="F6" s="11">
        <v>0</v>
      </c>
      <c r="G6" s="11">
        <v>0</v>
      </c>
      <c r="H6" s="16">
        <v>1.3850969927649348</v>
      </c>
      <c r="I6" s="11">
        <v>8.3105819565896084</v>
      </c>
      <c r="J6" s="7">
        <v>1</v>
      </c>
      <c r="K6" s="11">
        <v>0</v>
      </c>
      <c r="L6" s="7">
        <v>12</v>
      </c>
      <c r="M6" s="7"/>
      <c r="N6" s="14">
        <f t="shared" si="0"/>
        <v>21.310581956589608</v>
      </c>
    </row>
    <row r="7" spans="1:14" x14ac:dyDescent="0.35">
      <c r="A7" s="6">
        <v>85812</v>
      </c>
      <c r="B7" s="7" t="s">
        <v>23</v>
      </c>
      <c r="C7" s="11">
        <v>60</v>
      </c>
      <c r="D7" s="11">
        <v>4</v>
      </c>
      <c r="E7" s="11">
        <v>2</v>
      </c>
      <c r="F7" s="11">
        <v>13</v>
      </c>
      <c r="G7" s="11">
        <v>1</v>
      </c>
      <c r="H7" s="15">
        <v>1.6</v>
      </c>
      <c r="I7" s="11">
        <v>96</v>
      </c>
      <c r="J7" s="7">
        <v>4</v>
      </c>
      <c r="K7" s="11">
        <v>46.325966850828728</v>
      </c>
      <c r="L7" s="7">
        <v>53</v>
      </c>
      <c r="M7" s="7"/>
      <c r="N7" s="14">
        <f t="shared" si="0"/>
        <v>199.32596685082873</v>
      </c>
    </row>
    <row r="8" spans="1:14" x14ac:dyDescent="0.35">
      <c r="A8" s="6">
        <v>85813</v>
      </c>
      <c r="B8" s="7" t="s">
        <v>24</v>
      </c>
      <c r="C8" s="11">
        <v>41</v>
      </c>
      <c r="D8" s="11">
        <v>3</v>
      </c>
      <c r="E8" s="11">
        <v>1</v>
      </c>
      <c r="F8" s="11">
        <v>0</v>
      </c>
      <c r="G8" s="11">
        <v>0</v>
      </c>
      <c r="H8" s="16">
        <v>1.3850969927649348</v>
      </c>
      <c r="I8" s="11">
        <v>56.78897670336233</v>
      </c>
      <c r="J8" s="7">
        <v>4</v>
      </c>
      <c r="K8" s="11">
        <v>0</v>
      </c>
      <c r="L8" s="7">
        <v>153</v>
      </c>
      <c r="M8" s="7"/>
      <c r="N8" s="14">
        <f t="shared" si="0"/>
        <v>213.78897670336232</v>
      </c>
    </row>
    <row r="9" spans="1:14" x14ac:dyDescent="0.35">
      <c r="A9" s="6">
        <v>85815</v>
      </c>
      <c r="B9" s="7" t="s">
        <v>25</v>
      </c>
      <c r="C9" s="11" t="s">
        <v>26</v>
      </c>
      <c r="D9" s="11" t="s">
        <v>26</v>
      </c>
      <c r="E9" s="11" t="s">
        <v>26</v>
      </c>
      <c r="F9" s="11" t="s">
        <v>26</v>
      </c>
      <c r="G9" s="11" t="s">
        <v>26</v>
      </c>
      <c r="H9" s="15"/>
      <c r="I9" s="11"/>
      <c r="J9" s="17"/>
      <c r="K9" s="11" t="s">
        <v>26</v>
      </c>
      <c r="L9" s="7" t="s">
        <v>26</v>
      </c>
      <c r="M9" s="7">
        <v>39</v>
      </c>
      <c r="N9" s="14">
        <f t="shared" si="0"/>
        <v>39</v>
      </c>
    </row>
    <row r="10" spans="1:14" x14ac:dyDescent="0.35">
      <c r="A10" s="6">
        <v>85822</v>
      </c>
      <c r="B10" s="7" t="s">
        <v>27</v>
      </c>
      <c r="C10" s="11" t="s">
        <v>26</v>
      </c>
      <c r="D10" s="11" t="s">
        <v>26</v>
      </c>
      <c r="E10" s="11" t="s">
        <v>26</v>
      </c>
      <c r="F10" s="11" t="s">
        <v>26</v>
      </c>
      <c r="G10" s="11" t="s">
        <v>26</v>
      </c>
      <c r="H10" s="15"/>
      <c r="I10" s="11"/>
      <c r="J10" s="11">
        <v>0</v>
      </c>
      <c r="K10" s="11" t="s">
        <v>26</v>
      </c>
      <c r="L10" s="11">
        <v>92</v>
      </c>
      <c r="M10" s="11"/>
      <c r="N10" s="14">
        <f t="shared" si="0"/>
        <v>92</v>
      </c>
    </row>
    <row r="11" spans="1:14" x14ac:dyDescent="0.35">
      <c r="A11" s="6">
        <v>85823</v>
      </c>
      <c r="B11" s="7" t="s">
        <v>28</v>
      </c>
      <c r="C11" s="11" t="s">
        <v>26</v>
      </c>
      <c r="D11" s="11" t="s">
        <v>26</v>
      </c>
      <c r="E11" s="11" t="s">
        <v>26</v>
      </c>
      <c r="F11" s="11" t="s">
        <v>26</v>
      </c>
      <c r="G11" s="11" t="s">
        <v>26</v>
      </c>
      <c r="H11" s="15"/>
      <c r="I11" s="11"/>
      <c r="J11" s="11">
        <v>0</v>
      </c>
      <c r="K11" s="11" t="s">
        <v>26</v>
      </c>
      <c r="L11" s="11">
        <v>18</v>
      </c>
      <c r="M11" s="11"/>
      <c r="N11" s="14">
        <f t="shared" si="0"/>
        <v>18</v>
      </c>
    </row>
    <row r="12" spans="1:14" x14ac:dyDescent="0.35">
      <c r="A12" s="6">
        <v>85824</v>
      </c>
      <c r="B12" s="7" t="s">
        <v>20</v>
      </c>
      <c r="C12" s="11" t="s">
        <v>26</v>
      </c>
      <c r="D12" s="11" t="s">
        <v>26</v>
      </c>
      <c r="E12" s="11" t="s">
        <v>26</v>
      </c>
      <c r="F12" s="11" t="s">
        <v>26</v>
      </c>
      <c r="G12" s="11" t="s">
        <v>26</v>
      </c>
      <c r="H12" s="15"/>
      <c r="I12" s="11"/>
      <c r="J12" s="11">
        <v>4</v>
      </c>
      <c r="K12" s="11" t="s">
        <v>26</v>
      </c>
      <c r="L12" s="11">
        <v>46</v>
      </c>
      <c r="M12" s="11"/>
      <c r="N12" s="14">
        <f t="shared" si="0"/>
        <v>50</v>
      </c>
    </row>
    <row r="13" spans="1:14" ht="15" customHeight="1" x14ac:dyDescent="0.35">
      <c r="A13" s="6">
        <v>85825</v>
      </c>
      <c r="B13" s="7" t="s">
        <v>29</v>
      </c>
      <c r="C13" s="11">
        <v>23</v>
      </c>
      <c r="D13" s="11">
        <v>3</v>
      </c>
      <c r="E13" s="11">
        <v>2</v>
      </c>
      <c r="F13" s="11">
        <v>0</v>
      </c>
      <c r="G13" s="11">
        <v>0</v>
      </c>
      <c r="H13" s="16">
        <v>1.3850969927649348</v>
      </c>
      <c r="I13" s="11">
        <v>31.857230833593501</v>
      </c>
      <c r="J13" s="11">
        <v>0</v>
      </c>
      <c r="K13" s="11">
        <v>0</v>
      </c>
      <c r="L13" s="11">
        <v>30</v>
      </c>
      <c r="M13" s="11"/>
      <c r="N13" s="14">
        <f t="shared" si="0"/>
        <v>61.857230833593505</v>
      </c>
    </row>
    <row r="14" spans="1:14" ht="15" customHeight="1" x14ac:dyDescent="0.35">
      <c r="A14" s="6">
        <v>85826</v>
      </c>
      <c r="B14" s="7" t="s">
        <v>30</v>
      </c>
      <c r="C14" s="11">
        <v>4</v>
      </c>
      <c r="D14" s="11">
        <v>0</v>
      </c>
      <c r="E14" s="11">
        <v>0</v>
      </c>
      <c r="F14" s="11">
        <v>0</v>
      </c>
      <c r="G14" s="11">
        <v>0</v>
      </c>
      <c r="H14" s="16">
        <v>1.3850969927649348</v>
      </c>
      <c r="I14" s="11">
        <v>5.5403879710597392</v>
      </c>
      <c r="J14" s="11">
        <v>2</v>
      </c>
      <c r="K14" s="11">
        <v>0</v>
      </c>
      <c r="L14" s="11">
        <v>12</v>
      </c>
      <c r="M14" s="11"/>
      <c r="N14" s="14">
        <f t="shared" si="0"/>
        <v>19.54038797105974</v>
      </c>
    </row>
    <row r="15" spans="1:14" x14ac:dyDescent="0.35">
      <c r="A15" s="6">
        <v>85827</v>
      </c>
      <c r="B15" s="7" t="s">
        <v>31</v>
      </c>
      <c r="C15" s="11" t="s">
        <v>26</v>
      </c>
      <c r="D15" s="11" t="s">
        <v>26</v>
      </c>
      <c r="E15" s="11" t="s">
        <v>26</v>
      </c>
      <c r="F15" s="11" t="s">
        <v>26</v>
      </c>
      <c r="G15" s="11" t="s">
        <v>26</v>
      </c>
      <c r="H15" s="15"/>
      <c r="I15" s="11"/>
      <c r="J15" s="11">
        <v>0</v>
      </c>
      <c r="K15" s="11" t="s">
        <v>26</v>
      </c>
      <c r="L15" s="11">
        <v>0</v>
      </c>
      <c r="M15" s="11"/>
      <c r="N15" s="14">
        <f t="shared" si="0"/>
        <v>0</v>
      </c>
    </row>
    <row r="16" spans="1:14" x14ac:dyDescent="0.35">
      <c r="A16" s="6">
        <v>85835</v>
      </c>
      <c r="B16" s="7" t="s">
        <v>32</v>
      </c>
      <c r="C16" s="11" t="s">
        <v>26</v>
      </c>
      <c r="D16" s="11" t="s">
        <v>26</v>
      </c>
      <c r="E16" s="11" t="s">
        <v>26</v>
      </c>
      <c r="F16" s="11" t="s">
        <v>26</v>
      </c>
      <c r="G16" s="11" t="s">
        <v>26</v>
      </c>
      <c r="H16" s="15"/>
      <c r="I16" s="11"/>
      <c r="J16" s="17"/>
      <c r="K16" s="11" t="s">
        <v>26</v>
      </c>
      <c r="L16" s="11" t="s">
        <v>26</v>
      </c>
      <c r="M16" s="11">
        <v>192</v>
      </c>
      <c r="N16" s="14">
        <f t="shared" si="0"/>
        <v>192</v>
      </c>
    </row>
    <row r="17" spans="1:19" x14ac:dyDescent="0.35">
      <c r="A17" s="6">
        <v>85836</v>
      </c>
      <c r="B17" s="7" t="s">
        <v>33</v>
      </c>
      <c r="C17" s="11">
        <v>0</v>
      </c>
      <c r="D17" s="11">
        <v>1</v>
      </c>
      <c r="E17" s="11">
        <v>0</v>
      </c>
      <c r="F17" s="11">
        <v>133</v>
      </c>
      <c r="G17" s="18">
        <v>0</v>
      </c>
      <c r="H17" s="16">
        <v>1.3850969927649348</v>
      </c>
      <c r="I17" s="11">
        <v>0</v>
      </c>
      <c r="J17" s="11">
        <v>6</v>
      </c>
      <c r="K17" s="11">
        <v>997.79005524861884</v>
      </c>
      <c r="L17" s="11">
        <v>510</v>
      </c>
      <c r="M17" s="11"/>
      <c r="N17" s="14">
        <f t="shared" si="0"/>
        <v>1513.790055248619</v>
      </c>
    </row>
    <row r="18" spans="1:19" x14ac:dyDescent="0.35">
      <c r="A18" s="6">
        <v>85837</v>
      </c>
      <c r="B18" s="7" t="s">
        <v>34</v>
      </c>
      <c r="C18" s="11" t="s">
        <v>26</v>
      </c>
      <c r="D18" s="11" t="s">
        <v>26</v>
      </c>
      <c r="E18" s="11" t="s">
        <v>26</v>
      </c>
      <c r="F18" s="11" t="s">
        <v>26</v>
      </c>
      <c r="G18" s="11" t="s">
        <v>26</v>
      </c>
      <c r="H18" s="15"/>
      <c r="I18" s="11"/>
      <c r="J18" s="11">
        <v>2</v>
      </c>
      <c r="K18" s="11" t="s">
        <v>26</v>
      </c>
      <c r="L18" s="11">
        <v>43</v>
      </c>
      <c r="M18" s="11"/>
      <c r="N18" s="14">
        <f t="shared" si="0"/>
        <v>45</v>
      </c>
    </row>
    <row r="19" spans="1:19" x14ac:dyDescent="0.35">
      <c r="A19" s="6">
        <v>85838</v>
      </c>
      <c r="B19" s="7" t="s">
        <v>35</v>
      </c>
      <c r="C19" s="11">
        <v>35</v>
      </c>
      <c r="D19" s="11">
        <v>4</v>
      </c>
      <c r="E19" s="11">
        <v>0</v>
      </c>
      <c r="F19" s="11">
        <v>0</v>
      </c>
      <c r="G19" s="11">
        <v>0</v>
      </c>
      <c r="H19" s="15">
        <v>1.7428571428571429</v>
      </c>
      <c r="I19" s="11">
        <v>61</v>
      </c>
      <c r="J19" s="11">
        <v>3</v>
      </c>
      <c r="K19" s="11">
        <v>0</v>
      </c>
      <c r="L19" s="11">
        <v>262</v>
      </c>
      <c r="M19" s="11"/>
      <c r="N19" s="14">
        <f t="shared" si="0"/>
        <v>326</v>
      </c>
    </row>
    <row r="20" spans="1:19" x14ac:dyDescent="0.35">
      <c r="A20" s="6">
        <v>85839</v>
      </c>
      <c r="B20" s="7" t="s">
        <v>36</v>
      </c>
      <c r="C20" s="11"/>
      <c r="D20" s="11"/>
      <c r="E20" s="11"/>
      <c r="F20" s="11"/>
      <c r="G20" s="11"/>
      <c r="H20" s="19"/>
      <c r="I20" s="11"/>
      <c r="J20" s="7">
        <v>2</v>
      </c>
      <c r="K20" s="11" t="s">
        <v>26</v>
      </c>
      <c r="L20" s="7">
        <v>113</v>
      </c>
      <c r="M20" s="7"/>
      <c r="N20" s="14">
        <f t="shared" si="0"/>
        <v>115</v>
      </c>
    </row>
    <row r="21" spans="1:19" x14ac:dyDescent="0.35">
      <c r="A21" s="6">
        <v>85840</v>
      </c>
      <c r="B21" s="7" t="s">
        <v>37</v>
      </c>
      <c r="C21" s="11">
        <v>22</v>
      </c>
      <c r="D21" s="11">
        <v>3</v>
      </c>
      <c r="E21" s="11">
        <v>0</v>
      </c>
      <c r="F21" s="11">
        <v>0</v>
      </c>
      <c r="G21" s="11">
        <v>0</v>
      </c>
      <c r="H21" s="20">
        <v>1.3850969927649348</v>
      </c>
      <c r="I21" s="11">
        <v>30.472133840828565</v>
      </c>
      <c r="J21" s="7">
        <v>1</v>
      </c>
      <c r="K21" s="11">
        <v>0</v>
      </c>
      <c r="L21" s="7">
        <v>6</v>
      </c>
      <c r="M21" s="7"/>
      <c r="N21" s="14">
        <f t="shared" si="0"/>
        <v>37.472133840828562</v>
      </c>
    </row>
    <row r="22" spans="1:19" x14ac:dyDescent="0.35">
      <c r="A22" s="6">
        <v>85841</v>
      </c>
      <c r="B22" s="7" t="s">
        <v>38</v>
      </c>
      <c r="C22" s="11">
        <v>202</v>
      </c>
      <c r="D22" s="11">
        <v>11</v>
      </c>
      <c r="E22" s="11">
        <v>0</v>
      </c>
      <c r="F22" s="12">
        <v>0</v>
      </c>
      <c r="G22" s="11">
        <v>0</v>
      </c>
      <c r="H22" s="13">
        <v>1.3980099502487562</v>
      </c>
      <c r="I22" s="11">
        <v>282.39800995024876</v>
      </c>
      <c r="J22" s="7">
        <v>9</v>
      </c>
      <c r="K22" s="11">
        <v>0</v>
      </c>
      <c r="L22" s="7">
        <v>91</v>
      </c>
      <c r="M22" s="7"/>
      <c r="N22" s="14">
        <f t="shared" si="0"/>
        <v>382.39800995024876</v>
      </c>
    </row>
    <row r="23" spans="1:19" x14ac:dyDescent="0.35">
      <c r="A23" s="6">
        <v>85842</v>
      </c>
      <c r="B23" s="7" t="s">
        <v>39</v>
      </c>
      <c r="C23" s="11" t="s">
        <v>26</v>
      </c>
      <c r="D23" s="11" t="s">
        <v>26</v>
      </c>
      <c r="E23" s="11" t="s">
        <v>26</v>
      </c>
      <c r="F23" s="11" t="s">
        <v>26</v>
      </c>
      <c r="G23" s="11" t="s">
        <v>26</v>
      </c>
      <c r="H23" s="13"/>
      <c r="I23" s="11"/>
      <c r="J23" s="17">
        <v>0</v>
      </c>
      <c r="K23" s="11">
        <v>32.071823204419893</v>
      </c>
      <c r="L23" s="7" t="s">
        <v>26</v>
      </c>
      <c r="M23" s="7"/>
      <c r="N23" s="14">
        <f t="shared" si="0"/>
        <v>32.071823204419893</v>
      </c>
    </row>
    <row r="24" spans="1:19" x14ac:dyDescent="0.35">
      <c r="A24" s="6">
        <v>85843</v>
      </c>
      <c r="B24" s="7" t="s">
        <v>40</v>
      </c>
      <c r="C24" s="11" t="s">
        <v>26</v>
      </c>
      <c r="D24" s="11" t="s">
        <v>26</v>
      </c>
      <c r="E24" s="11" t="s">
        <v>26</v>
      </c>
      <c r="F24" s="11" t="s">
        <v>26</v>
      </c>
      <c r="G24" s="11" t="s">
        <v>26</v>
      </c>
      <c r="H24" s="13"/>
      <c r="I24" s="11"/>
      <c r="J24" s="17">
        <v>0</v>
      </c>
      <c r="K24" s="11">
        <v>42.762430939226519</v>
      </c>
      <c r="L24" s="7" t="s">
        <v>26</v>
      </c>
      <c r="M24" s="7"/>
      <c r="N24" s="14">
        <f t="shared" si="0"/>
        <v>42.762430939226519</v>
      </c>
    </row>
    <row r="25" spans="1:19" x14ac:dyDescent="0.35">
      <c r="A25" s="6">
        <v>85844</v>
      </c>
      <c r="B25" s="7" t="s">
        <v>29</v>
      </c>
      <c r="C25" s="11"/>
      <c r="D25" s="11"/>
      <c r="E25" s="11"/>
      <c r="F25" s="11"/>
      <c r="G25" s="11"/>
      <c r="H25" s="13"/>
      <c r="I25" s="11"/>
      <c r="J25" s="7">
        <v>5</v>
      </c>
      <c r="K25" s="11" t="s">
        <v>26</v>
      </c>
      <c r="L25" s="7">
        <v>4</v>
      </c>
      <c r="M25" s="7"/>
      <c r="N25" s="14">
        <f t="shared" si="0"/>
        <v>9</v>
      </c>
    </row>
    <row r="26" spans="1:19" x14ac:dyDescent="0.35">
      <c r="A26" s="6"/>
      <c r="B26" s="21" t="s">
        <v>41</v>
      </c>
      <c r="C26" s="22">
        <f t="shared" ref="C26:N26" si="1">SUM(C3:C25)</f>
        <v>1160</v>
      </c>
      <c r="D26" s="22">
        <f t="shared" si="1"/>
        <v>113</v>
      </c>
      <c r="E26" s="22">
        <f t="shared" si="1"/>
        <v>13</v>
      </c>
      <c r="F26" s="22">
        <f t="shared" si="1"/>
        <v>146</v>
      </c>
      <c r="G26" s="22">
        <f t="shared" si="1"/>
        <v>11</v>
      </c>
      <c r="H26" s="22"/>
      <c r="I26" s="22">
        <f t="shared" si="1"/>
        <v>1606.7125116073246</v>
      </c>
      <c r="J26" s="22">
        <f t="shared" si="1"/>
        <v>85</v>
      </c>
      <c r="K26" s="22">
        <f t="shared" si="1"/>
        <v>1118.9502762430939</v>
      </c>
      <c r="L26" s="22">
        <f t="shared" si="1"/>
        <v>1909</v>
      </c>
      <c r="M26" s="22">
        <f t="shared" si="1"/>
        <v>231</v>
      </c>
      <c r="N26" s="23">
        <f t="shared" si="1"/>
        <v>4950.6627878504196</v>
      </c>
    </row>
    <row r="27" spans="1:19" ht="15" thickBot="1" x14ac:dyDescent="0.4">
      <c r="A27" s="24"/>
      <c r="B27" s="25"/>
      <c r="C27" s="281" t="s">
        <v>42</v>
      </c>
      <c r="D27" s="282"/>
      <c r="E27" s="282"/>
      <c r="F27" s="282"/>
      <c r="G27" s="283"/>
      <c r="H27" s="26">
        <v>1.3473370003996259</v>
      </c>
      <c r="I27" s="27">
        <f>I26/$N$26</f>
        <v>0.32454493074147756</v>
      </c>
      <c r="J27" s="27">
        <f t="shared" ref="J27:N27" si="2">J26/$N$26</f>
        <v>1.7169418246098529E-2</v>
      </c>
      <c r="K27" s="27">
        <f t="shared" si="2"/>
        <v>0.2260202975224137</v>
      </c>
      <c r="L27" s="27">
        <f t="shared" si="2"/>
        <v>0.38560493449178929</v>
      </c>
      <c r="M27" s="27">
        <f t="shared" si="2"/>
        <v>4.6660418998220703E-2</v>
      </c>
      <c r="N27" s="28">
        <f t="shared" si="2"/>
        <v>1</v>
      </c>
      <c r="P27" s="29"/>
    </row>
    <row r="28" spans="1:19" s="31" customFormat="1" ht="24.5" customHeight="1" thickTop="1" x14ac:dyDescent="0.3">
      <c r="A28" s="284" t="s">
        <v>43</v>
      </c>
      <c r="B28" s="285"/>
      <c r="C28" s="285"/>
      <c r="D28" s="285"/>
      <c r="E28" s="285"/>
      <c r="F28" s="285"/>
      <c r="G28" s="285"/>
      <c r="H28" s="285"/>
      <c r="I28" s="285"/>
      <c r="J28" s="30">
        <f>SUM(C26:G26)</f>
        <v>1443</v>
      </c>
      <c r="K28" s="36"/>
      <c r="L28" s="36"/>
      <c r="M28" s="30">
        <f>SUM(M13:M27)</f>
        <v>423.04666041899821</v>
      </c>
      <c r="N28" s="30">
        <f>SUM(N13:N27)</f>
        <v>7728.5548598384157</v>
      </c>
      <c r="O28" s="30">
        <f>M28+N28</f>
        <v>8151.6015202574135</v>
      </c>
      <c r="S28" s="260">
        <v>85826</v>
      </c>
    </row>
    <row r="29" spans="1:19" s="31" customFormat="1" ht="24.5" customHeight="1" x14ac:dyDescent="0.25">
      <c r="A29" s="276" t="s">
        <v>106</v>
      </c>
      <c r="B29" s="277"/>
      <c r="C29" s="277"/>
      <c r="D29" s="277"/>
      <c r="E29" s="277"/>
      <c r="F29" s="277"/>
      <c r="G29" s="277"/>
      <c r="H29" s="277"/>
      <c r="I29" s="277"/>
      <c r="S29" s="260">
        <v>85827</v>
      </c>
    </row>
    <row r="30" spans="1:19" s="31" customFormat="1" ht="14.5" customHeight="1" x14ac:dyDescent="0.25">
      <c r="A30" s="277"/>
      <c r="B30" s="277"/>
      <c r="C30" s="277"/>
      <c r="D30" s="277"/>
      <c r="E30" s="277"/>
      <c r="F30" s="277"/>
      <c r="G30" s="277"/>
      <c r="H30" s="277"/>
      <c r="I30" s="277"/>
      <c r="S30" s="260"/>
    </row>
    <row r="31" spans="1:19" s="31" customFormat="1" ht="24.5" customHeight="1" x14ac:dyDescent="0.25">
      <c r="A31" s="272" t="s">
        <v>107</v>
      </c>
      <c r="B31" s="273"/>
      <c r="C31" s="273"/>
      <c r="D31" s="273"/>
      <c r="E31" s="273"/>
      <c r="F31" s="273"/>
      <c r="G31" s="273"/>
      <c r="H31" s="273"/>
      <c r="I31" s="273"/>
      <c r="S31" s="260">
        <v>85828</v>
      </c>
    </row>
    <row r="32" spans="1:19" s="31" customFormat="1" ht="24.5" customHeight="1" x14ac:dyDescent="0.25">
      <c r="A32" s="272" t="s">
        <v>108</v>
      </c>
      <c r="B32" s="273"/>
      <c r="C32" s="273"/>
      <c r="D32" s="273"/>
      <c r="E32" s="273"/>
      <c r="F32" s="273"/>
      <c r="G32" s="273"/>
      <c r="H32" s="273"/>
      <c r="I32" s="273"/>
      <c r="S32" s="32"/>
    </row>
    <row r="33" spans="1:19" s="31" customFormat="1" ht="24.5" customHeight="1" x14ac:dyDescent="0.3">
      <c r="A33" s="274" t="s">
        <v>109</v>
      </c>
      <c r="B33" s="275"/>
      <c r="C33" s="275"/>
      <c r="D33" s="275"/>
      <c r="E33" s="275"/>
      <c r="F33" s="275"/>
      <c r="G33" s="275"/>
      <c r="H33" s="275"/>
      <c r="I33" s="275"/>
      <c r="S33" s="32"/>
    </row>
    <row r="34" spans="1:19" s="31" customFormat="1" ht="22.5" customHeight="1" x14ac:dyDescent="0.25">
      <c r="A34" s="272" t="s">
        <v>44</v>
      </c>
      <c r="B34" s="272"/>
      <c r="C34" s="272"/>
      <c r="D34" s="272"/>
      <c r="E34" s="272"/>
      <c r="F34" s="272"/>
      <c r="G34" s="272"/>
      <c r="H34" s="272"/>
      <c r="I34" s="272"/>
      <c r="S34" s="32"/>
    </row>
    <row r="35" spans="1:19" x14ac:dyDescent="0.35">
      <c r="A35" s="34" t="s">
        <v>45</v>
      </c>
    </row>
  </sheetData>
  <mergeCells count="8">
    <mergeCell ref="A32:I32"/>
    <mergeCell ref="A33:I33"/>
    <mergeCell ref="A34:I34"/>
    <mergeCell ref="A1:N1"/>
    <mergeCell ref="C27:G27"/>
    <mergeCell ref="A28:I28"/>
    <mergeCell ref="A29:I30"/>
    <mergeCell ref="A31:I31"/>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2095 Transport Statistics Tameside 2020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0D71-F35A-417C-AEFA-D83EDCDF071E}">
  <sheetPr>
    <pageSetUpPr fitToPage="1"/>
  </sheetPr>
  <dimension ref="A1:N29"/>
  <sheetViews>
    <sheetView zoomScale="90" zoomScaleNormal="90" zoomScalePageLayoutView="90" workbookViewId="0">
      <selection sqref="A1:L84"/>
    </sheetView>
  </sheetViews>
  <sheetFormatPr defaultColWidth="9.1796875" defaultRowHeight="14.5" x14ac:dyDescent="0.35"/>
  <cols>
    <col min="1" max="1" width="7.1796875" style="33" customWidth="1"/>
    <col min="2" max="2" width="31.179687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8.26953125" style="5" customWidth="1"/>
    <col min="12" max="12" width="27.7265625" style="5" customWidth="1"/>
    <col min="13" max="16384" width="9.1796875" style="5"/>
  </cols>
  <sheetData>
    <row r="1" spans="1:14" ht="15" thickTop="1" x14ac:dyDescent="0.35">
      <c r="A1" s="278" t="s">
        <v>112</v>
      </c>
      <c r="B1" s="279"/>
      <c r="C1" s="279"/>
      <c r="D1" s="279"/>
      <c r="E1" s="279"/>
      <c r="F1" s="279"/>
      <c r="G1" s="279"/>
      <c r="H1" s="279"/>
      <c r="I1" s="279"/>
      <c r="J1" s="279"/>
      <c r="K1" s="279"/>
      <c r="L1" s="280"/>
    </row>
    <row r="2" spans="1:14" x14ac:dyDescent="0.35">
      <c r="A2" s="6" t="s">
        <v>5</v>
      </c>
      <c r="B2" s="7" t="s">
        <v>6</v>
      </c>
      <c r="C2" s="8" t="s">
        <v>7</v>
      </c>
      <c r="D2" s="8" t="s">
        <v>8</v>
      </c>
      <c r="E2" s="8" t="s">
        <v>9</v>
      </c>
      <c r="F2" s="8" t="s">
        <v>10</v>
      </c>
      <c r="G2" s="9" t="s">
        <v>11</v>
      </c>
      <c r="H2" s="9" t="s">
        <v>46</v>
      </c>
      <c r="I2" s="9" t="s">
        <v>13</v>
      </c>
      <c r="J2" s="9" t="s">
        <v>14</v>
      </c>
      <c r="K2" s="9" t="s">
        <v>16</v>
      </c>
      <c r="L2" s="10" t="s">
        <v>18</v>
      </c>
    </row>
    <row r="3" spans="1:14" x14ac:dyDescent="0.35">
      <c r="A3" s="6">
        <v>85829</v>
      </c>
      <c r="B3" s="7" t="s">
        <v>47</v>
      </c>
      <c r="C3" s="11" t="s">
        <v>26</v>
      </c>
      <c r="D3" s="11" t="s">
        <v>26</v>
      </c>
      <c r="E3" s="11" t="s">
        <v>26</v>
      </c>
      <c r="F3" s="37" t="s">
        <v>26</v>
      </c>
      <c r="G3" s="11" t="s">
        <v>26</v>
      </c>
      <c r="H3" s="13"/>
      <c r="I3" s="11" t="s">
        <v>26</v>
      </c>
      <c r="J3" s="7">
        <v>2</v>
      </c>
      <c r="K3" s="7">
        <v>17</v>
      </c>
      <c r="L3" s="14">
        <f>SUM(I3:K3)</f>
        <v>19</v>
      </c>
    </row>
    <row r="4" spans="1:14" x14ac:dyDescent="0.35">
      <c r="A4" s="6">
        <v>85830</v>
      </c>
      <c r="B4" s="7" t="s">
        <v>48</v>
      </c>
      <c r="C4" s="11">
        <v>48</v>
      </c>
      <c r="D4" s="11">
        <v>5</v>
      </c>
      <c r="E4" s="11">
        <v>0</v>
      </c>
      <c r="F4" s="37">
        <v>0</v>
      </c>
      <c r="G4" s="11">
        <v>0</v>
      </c>
      <c r="H4" s="20">
        <v>1.3242727585842036</v>
      </c>
      <c r="I4" s="11">
        <v>63.565092412041771</v>
      </c>
      <c r="J4" s="7">
        <v>0</v>
      </c>
      <c r="K4" s="7">
        <v>0</v>
      </c>
      <c r="L4" s="14">
        <f>SUM(I4:K4)</f>
        <v>63.565092412041771</v>
      </c>
    </row>
    <row r="5" spans="1:14" x14ac:dyDescent="0.35">
      <c r="A5" s="6">
        <v>85831</v>
      </c>
      <c r="B5" s="7" t="s">
        <v>49</v>
      </c>
      <c r="C5" s="11" t="s">
        <v>26</v>
      </c>
      <c r="D5" s="11" t="s">
        <v>26</v>
      </c>
      <c r="E5" s="11" t="s">
        <v>26</v>
      </c>
      <c r="F5" s="37" t="s">
        <v>26</v>
      </c>
      <c r="G5" s="11" t="s">
        <v>26</v>
      </c>
      <c r="H5" s="13"/>
      <c r="I5" s="11" t="s">
        <v>26</v>
      </c>
      <c r="J5" s="7">
        <v>2</v>
      </c>
      <c r="K5" s="7">
        <v>22</v>
      </c>
      <c r="L5" s="14">
        <f>SUM(I5:K5)</f>
        <v>24</v>
      </c>
    </row>
    <row r="6" spans="1:14" x14ac:dyDescent="0.35">
      <c r="A6" s="6">
        <v>85832</v>
      </c>
      <c r="B6" s="7" t="s">
        <v>50</v>
      </c>
      <c r="C6" s="11">
        <v>416</v>
      </c>
      <c r="D6" s="11">
        <v>34</v>
      </c>
      <c r="E6" s="11">
        <v>15</v>
      </c>
      <c r="F6" s="37">
        <v>0</v>
      </c>
      <c r="G6" s="11">
        <v>1</v>
      </c>
      <c r="H6" s="20">
        <v>1.3242727585842036</v>
      </c>
      <c r="I6" s="11">
        <v>550.89746757102864</v>
      </c>
      <c r="J6" s="7">
        <v>3</v>
      </c>
      <c r="K6" s="7">
        <v>12</v>
      </c>
      <c r="L6" s="14">
        <f>SUM(I6:K6)</f>
        <v>565.89746757102864</v>
      </c>
    </row>
    <row r="7" spans="1:14" x14ac:dyDescent="0.35">
      <c r="A7" s="38"/>
      <c r="B7" s="21" t="s">
        <v>41</v>
      </c>
      <c r="C7" s="22">
        <f>SUM(C3:C6)</f>
        <v>464</v>
      </c>
      <c r="D7" s="22">
        <f t="shared" ref="D7:K7" si="0">SUM(D3:D6)</f>
        <v>39</v>
      </c>
      <c r="E7" s="22">
        <f t="shared" si="0"/>
        <v>15</v>
      </c>
      <c r="F7" s="39">
        <f t="shared" si="0"/>
        <v>0</v>
      </c>
      <c r="G7" s="22">
        <f t="shared" si="0"/>
        <v>1</v>
      </c>
      <c r="H7" s="22"/>
      <c r="I7" s="22">
        <f t="shared" si="0"/>
        <v>614.46255998307038</v>
      </c>
      <c r="J7" s="22">
        <f>SUM(J3:J6)</f>
        <v>7</v>
      </c>
      <c r="K7" s="22">
        <f t="shared" si="0"/>
        <v>51</v>
      </c>
      <c r="L7" s="23">
        <f>SUM(I7:K7)</f>
        <v>672.46255998307038</v>
      </c>
    </row>
    <row r="8" spans="1:14" ht="15" thickBot="1" x14ac:dyDescent="0.4">
      <c r="A8" s="40"/>
      <c r="B8" s="41"/>
      <c r="C8" s="42"/>
      <c r="D8" s="42"/>
      <c r="E8" s="42"/>
      <c r="F8" s="42"/>
      <c r="G8" s="42"/>
      <c r="H8" s="43"/>
      <c r="I8" s="27">
        <f>I7/$L$7</f>
        <v>0.91374984504496404</v>
      </c>
      <c r="J8" s="27">
        <f>J7/$L$7</f>
        <v>1.0409501460090551E-2</v>
      </c>
      <c r="K8" s="27">
        <f>K7/$L$7</f>
        <v>7.584065349494544E-2</v>
      </c>
      <c r="L8" s="44"/>
      <c r="N8" s="29"/>
    </row>
    <row r="9" spans="1:14" ht="15.5" thickTop="1" thickBot="1" x14ac:dyDescent="0.4"/>
    <row r="10" spans="1:14" ht="15" thickTop="1" x14ac:dyDescent="0.35">
      <c r="A10" s="278" t="s">
        <v>114</v>
      </c>
      <c r="B10" s="279"/>
      <c r="C10" s="279"/>
      <c r="D10" s="279"/>
      <c r="E10" s="279"/>
      <c r="F10" s="279"/>
      <c r="G10" s="279"/>
      <c r="H10" s="279"/>
      <c r="I10" s="279"/>
      <c r="J10" s="279"/>
      <c r="K10" s="279"/>
      <c r="L10" s="280"/>
    </row>
    <row r="11" spans="1:14" x14ac:dyDescent="0.35">
      <c r="A11" s="6" t="s">
        <v>5</v>
      </c>
      <c r="B11" s="7" t="s">
        <v>6</v>
      </c>
      <c r="C11" s="8" t="s">
        <v>7</v>
      </c>
      <c r="D11" s="8" t="s">
        <v>8</v>
      </c>
      <c r="E11" s="8" t="s">
        <v>9</v>
      </c>
      <c r="F11" s="8" t="s">
        <v>10</v>
      </c>
      <c r="G11" s="9" t="s">
        <v>11</v>
      </c>
      <c r="H11" s="9" t="s">
        <v>46</v>
      </c>
      <c r="I11" s="9" t="s">
        <v>13</v>
      </c>
      <c r="J11" s="9" t="s">
        <v>14</v>
      </c>
      <c r="K11" s="9" t="s">
        <v>16</v>
      </c>
      <c r="L11" s="10" t="s">
        <v>18</v>
      </c>
    </row>
    <row r="12" spans="1:14" x14ac:dyDescent="0.35">
      <c r="A12" s="6">
        <v>85829</v>
      </c>
      <c r="B12" s="7" t="s">
        <v>47</v>
      </c>
      <c r="C12" s="11" t="s">
        <v>26</v>
      </c>
      <c r="D12" s="11" t="s">
        <v>26</v>
      </c>
      <c r="E12" s="11" t="s">
        <v>26</v>
      </c>
      <c r="F12" s="37" t="s">
        <v>26</v>
      </c>
      <c r="G12" s="11" t="s">
        <v>26</v>
      </c>
      <c r="H12" s="13"/>
      <c r="I12" s="11" t="s">
        <v>26</v>
      </c>
      <c r="J12" s="7">
        <v>1</v>
      </c>
      <c r="K12" s="7">
        <v>73</v>
      </c>
      <c r="L12" s="14">
        <f>SUM(I12:K12)</f>
        <v>74</v>
      </c>
    </row>
    <row r="13" spans="1:14" x14ac:dyDescent="0.35">
      <c r="A13" s="6">
        <v>85830</v>
      </c>
      <c r="B13" s="7" t="s">
        <v>48</v>
      </c>
      <c r="C13" s="11">
        <v>531</v>
      </c>
      <c r="D13" s="11">
        <v>15</v>
      </c>
      <c r="E13" s="11">
        <v>0</v>
      </c>
      <c r="F13" s="37">
        <v>0</v>
      </c>
      <c r="G13" s="11">
        <v>0</v>
      </c>
      <c r="H13" s="20">
        <v>1.4591789365872658</v>
      </c>
      <c r="I13" s="11">
        <v>774.8240153278382</v>
      </c>
      <c r="J13" s="7">
        <v>0</v>
      </c>
      <c r="K13" s="7">
        <v>0</v>
      </c>
      <c r="L13" s="14">
        <f>SUM(I13:K13)</f>
        <v>774.8240153278382</v>
      </c>
    </row>
    <row r="14" spans="1:14" x14ac:dyDescent="0.35">
      <c r="A14" s="6">
        <v>85831</v>
      </c>
      <c r="B14" s="7" t="s">
        <v>49</v>
      </c>
      <c r="C14" s="11" t="s">
        <v>26</v>
      </c>
      <c r="D14" s="11" t="s">
        <v>26</v>
      </c>
      <c r="E14" s="11" t="s">
        <v>26</v>
      </c>
      <c r="F14" s="37" t="s">
        <v>26</v>
      </c>
      <c r="G14" s="11" t="s">
        <v>26</v>
      </c>
      <c r="H14" s="13"/>
      <c r="I14" s="11" t="s">
        <v>26</v>
      </c>
      <c r="J14" s="7">
        <v>0</v>
      </c>
      <c r="K14" s="7">
        <v>55</v>
      </c>
      <c r="L14" s="14">
        <f>SUM(I14:K14)</f>
        <v>55</v>
      </c>
    </row>
    <row r="15" spans="1:14" x14ac:dyDescent="0.35">
      <c r="A15" s="6">
        <v>85832</v>
      </c>
      <c r="B15" s="7" t="s">
        <v>50</v>
      </c>
      <c r="C15" s="11">
        <v>858</v>
      </c>
      <c r="D15" s="11">
        <v>30</v>
      </c>
      <c r="E15" s="11">
        <v>17</v>
      </c>
      <c r="F15" s="37">
        <v>0</v>
      </c>
      <c r="G15" s="11">
        <v>4</v>
      </c>
      <c r="H15" s="20">
        <v>1.4591789365872658</v>
      </c>
      <c r="I15" s="11">
        <v>1251.975527591874</v>
      </c>
      <c r="J15" s="7">
        <v>1</v>
      </c>
      <c r="K15" s="7">
        <v>42</v>
      </c>
      <c r="L15" s="14">
        <f>SUM(I15:K15)</f>
        <v>1294.975527591874</v>
      </c>
    </row>
    <row r="16" spans="1:14" x14ac:dyDescent="0.35">
      <c r="A16" s="38"/>
      <c r="B16" s="21" t="s">
        <v>51</v>
      </c>
      <c r="C16" s="22">
        <f>SUM(C12:C15)</f>
        <v>1389</v>
      </c>
      <c r="D16" s="22">
        <f t="shared" ref="D16:G16" si="1">SUM(D12:D15)</f>
        <v>45</v>
      </c>
      <c r="E16" s="22">
        <f t="shared" si="1"/>
        <v>17</v>
      </c>
      <c r="F16" s="39">
        <f t="shared" si="1"/>
        <v>0</v>
      </c>
      <c r="G16" s="22">
        <f t="shared" si="1"/>
        <v>4</v>
      </c>
      <c r="H16" s="22"/>
      <c r="I16" s="22">
        <f t="shared" ref="I16" si="2">SUM(I12:I15)</f>
        <v>2026.7995429197122</v>
      </c>
      <c r="J16" s="22">
        <f>SUM(J12:J15)</f>
        <v>2</v>
      </c>
      <c r="K16" s="22">
        <f t="shared" ref="K16" si="3">SUM(K12:K15)</f>
        <v>170</v>
      </c>
      <c r="L16" s="23">
        <f>SUM(I16:K16)</f>
        <v>2198.7995429197122</v>
      </c>
    </row>
    <row r="17" spans="1:14" ht="15" thickBot="1" x14ac:dyDescent="0.4">
      <c r="A17" s="40"/>
      <c r="B17" s="41"/>
      <c r="C17" s="42"/>
      <c r="D17" s="42"/>
      <c r="E17" s="42"/>
      <c r="F17" s="42"/>
      <c r="G17" s="42"/>
      <c r="H17" s="43"/>
      <c r="I17" s="27">
        <f>I16/$L16</f>
        <v>0.92177549765559486</v>
      </c>
      <c r="J17" s="27">
        <f>J16/$L16</f>
        <v>9.0958723656285058E-4</v>
      </c>
      <c r="K17" s="27">
        <f>K16/$L16</f>
        <v>7.7314915107842302E-2</v>
      </c>
      <c r="L17" s="44"/>
      <c r="N17" s="29"/>
    </row>
    <row r="18" spans="1:14" ht="15.5" thickTop="1" thickBot="1" x14ac:dyDescent="0.4"/>
    <row r="19" spans="1:14" ht="15" thickTop="1" x14ac:dyDescent="0.35">
      <c r="A19" s="278" t="s">
        <v>115</v>
      </c>
      <c r="B19" s="279"/>
      <c r="C19" s="279"/>
      <c r="D19" s="279"/>
      <c r="E19" s="279"/>
      <c r="F19" s="279"/>
      <c r="G19" s="279"/>
      <c r="H19" s="279"/>
      <c r="I19" s="279"/>
      <c r="J19" s="279"/>
      <c r="K19" s="279"/>
      <c r="L19" s="280"/>
    </row>
    <row r="20" spans="1:14" x14ac:dyDescent="0.35">
      <c r="A20" s="6" t="s">
        <v>5</v>
      </c>
      <c r="B20" s="7" t="s">
        <v>6</v>
      </c>
      <c r="C20" s="8" t="s">
        <v>7</v>
      </c>
      <c r="D20" s="8" t="s">
        <v>8</v>
      </c>
      <c r="E20" s="8" t="s">
        <v>9</v>
      </c>
      <c r="F20" s="8" t="s">
        <v>10</v>
      </c>
      <c r="G20" s="9" t="s">
        <v>11</v>
      </c>
      <c r="H20" s="9" t="s">
        <v>46</v>
      </c>
      <c r="I20" s="9" t="s">
        <v>13</v>
      </c>
      <c r="J20" s="9" t="s">
        <v>14</v>
      </c>
      <c r="K20" s="9" t="s">
        <v>16</v>
      </c>
      <c r="L20" s="10" t="s">
        <v>18</v>
      </c>
    </row>
    <row r="21" spans="1:14" x14ac:dyDescent="0.35">
      <c r="A21" s="6">
        <v>85829</v>
      </c>
      <c r="B21" s="7" t="s">
        <v>47</v>
      </c>
      <c r="C21" s="11" t="s">
        <v>26</v>
      </c>
      <c r="D21" s="11" t="s">
        <v>26</v>
      </c>
      <c r="E21" s="11" t="s">
        <v>26</v>
      </c>
      <c r="F21" s="37" t="s">
        <v>26</v>
      </c>
      <c r="G21" s="11" t="s">
        <v>26</v>
      </c>
      <c r="H21" s="13"/>
      <c r="I21" s="11" t="s">
        <v>26</v>
      </c>
      <c r="J21" s="7">
        <v>1</v>
      </c>
      <c r="K21" s="7">
        <v>57</v>
      </c>
      <c r="L21" s="14">
        <f>SUM(I21:K21)</f>
        <v>58</v>
      </c>
    </row>
    <row r="22" spans="1:14" x14ac:dyDescent="0.35">
      <c r="A22" s="6">
        <v>85830</v>
      </c>
      <c r="B22" s="7" t="s">
        <v>48</v>
      </c>
      <c r="C22" s="11">
        <v>279</v>
      </c>
      <c r="D22" s="11">
        <v>15</v>
      </c>
      <c r="E22" s="11">
        <v>0</v>
      </c>
      <c r="F22" s="37">
        <v>0</v>
      </c>
      <c r="G22" s="11">
        <v>0</v>
      </c>
      <c r="H22" s="20">
        <v>1.3850969927649348</v>
      </c>
      <c r="I22" s="11">
        <v>386.44206098141683</v>
      </c>
      <c r="J22" s="7">
        <v>0</v>
      </c>
      <c r="K22" s="7">
        <v>1</v>
      </c>
      <c r="L22" s="14">
        <f>SUM(I22:K22)</f>
        <v>387.44206098141683</v>
      </c>
    </row>
    <row r="23" spans="1:14" x14ac:dyDescent="0.35">
      <c r="A23" s="6">
        <v>85831</v>
      </c>
      <c r="B23" s="7" t="s">
        <v>49</v>
      </c>
      <c r="C23" s="11" t="s">
        <v>26</v>
      </c>
      <c r="D23" s="11" t="s">
        <v>26</v>
      </c>
      <c r="E23" s="11" t="s">
        <v>26</v>
      </c>
      <c r="F23" s="37" t="s">
        <v>26</v>
      </c>
      <c r="G23" s="11" t="s">
        <v>26</v>
      </c>
      <c r="H23" s="13"/>
      <c r="I23" s="11" t="s">
        <v>26</v>
      </c>
      <c r="J23" s="7">
        <v>0</v>
      </c>
      <c r="K23" s="7">
        <v>48</v>
      </c>
      <c r="L23" s="14">
        <f>SUM(I23:K23)</f>
        <v>48</v>
      </c>
    </row>
    <row r="24" spans="1:14" x14ac:dyDescent="0.35">
      <c r="A24" s="6">
        <v>85832</v>
      </c>
      <c r="B24" s="7" t="s">
        <v>50</v>
      </c>
      <c r="C24" s="11">
        <v>575</v>
      </c>
      <c r="D24" s="11">
        <v>33</v>
      </c>
      <c r="E24" s="11">
        <v>15</v>
      </c>
      <c r="F24" s="37">
        <v>0</v>
      </c>
      <c r="G24" s="11">
        <v>5</v>
      </c>
      <c r="H24" s="20">
        <v>1.3850969927649348</v>
      </c>
      <c r="I24" s="11">
        <v>796.43077083983746</v>
      </c>
      <c r="J24" s="7">
        <v>0</v>
      </c>
      <c r="K24" s="7">
        <v>14</v>
      </c>
      <c r="L24" s="14">
        <f>SUM(I24:K24)</f>
        <v>810.43077083983746</v>
      </c>
    </row>
    <row r="25" spans="1:14" x14ac:dyDescent="0.35">
      <c r="A25" s="38"/>
      <c r="B25" s="21" t="s">
        <v>41</v>
      </c>
      <c r="C25" s="22">
        <f>SUM(C21:C24)</f>
        <v>854</v>
      </c>
      <c r="D25" s="22">
        <f t="shared" ref="D25:G25" si="4">SUM(D21:D24)</f>
        <v>48</v>
      </c>
      <c r="E25" s="22">
        <f t="shared" si="4"/>
        <v>15</v>
      </c>
      <c r="F25" s="39">
        <f t="shared" si="4"/>
        <v>0</v>
      </c>
      <c r="G25" s="22">
        <f t="shared" si="4"/>
        <v>5</v>
      </c>
      <c r="H25" s="22"/>
      <c r="I25" s="22">
        <f t="shared" ref="I25" si="5">SUM(I21:I24)</f>
        <v>1182.8728318212543</v>
      </c>
      <c r="J25" s="22">
        <f>SUM(J21:J24)</f>
        <v>1</v>
      </c>
      <c r="K25" s="22">
        <f t="shared" ref="K25" si="6">SUM(K21:K24)</f>
        <v>120</v>
      </c>
      <c r="L25" s="23">
        <f>SUM(I25:K25)</f>
        <v>1303.8728318212543</v>
      </c>
    </row>
    <row r="26" spans="1:14" ht="15" thickBot="1" x14ac:dyDescent="0.4">
      <c r="A26" s="40"/>
      <c r="B26" s="41"/>
      <c r="C26" s="42"/>
      <c r="D26" s="42"/>
      <c r="E26" s="42"/>
      <c r="F26" s="42"/>
      <c r="G26" s="42"/>
      <c r="H26" s="43"/>
      <c r="I26" s="27">
        <f>I25/$L25</f>
        <v>0.90719953890673011</v>
      </c>
      <c r="J26" s="27">
        <f>J25/$L25</f>
        <v>7.6694595944851185E-4</v>
      </c>
      <c r="K26" s="27">
        <f>K25/$L25</f>
        <v>9.2033515133821422E-2</v>
      </c>
      <c r="L26" s="44"/>
      <c r="N26" s="29"/>
    </row>
    <row r="27" spans="1:14" ht="15" thickTop="1" x14ac:dyDescent="0.35">
      <c r="A27" s="45" t="s">
        <v>52</v>
      </c>
    </row>
    <row r="28" spans="1:14" x14ac:dyDescent="0.35">
      <c r="A28" s="33" t="s">
        <v>113</v>
      </c>
    </row>
    <row r="29" spans="1:14" x14ac:dyDescent="0.35">
      <c r="A29" s="33" t="s">
        <v>53</v>
      </c>
    </row>
  </sheetData>
  <mergeCells count="3">
    <mergeCell ref="A1:L1"/>
    <mergeCell ref="A10:L10"/>
    <mergeCell ref="A19:L19"/>
  </mergeCells>
  <pageMargins left="0.70866141732283472" right="0.70866141732283472" top="0.74803149606299213" bottom="0.74803149606299213" header="0.31496062992125984" footer="0.31496062992125984"/>
  <pageSetup paperSize="9" scale="59" orientation="portrait" r:id="rId1"/>
  <headerFooter>
    <oddHeader>&amp;C&amp;"Calibri,Regular"&amp;13SRAD Report 2095 Transport Statistics Tameside 2020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6457-67E4-4BCF-A482-E97CD8B50D61}">
  <sheetPr>
    <pageSetUpPr fitToPage="1"/>
  </sheetPr>
  <dimension ref="A1:AA54"/>
  <sheetViews>
    <sheetView zoomScale="75" zoomScaleNormal="75" zoomScalePageLayoutView="78" workbookViewId="0">
      <selection activeCell="T7" sqref="T7"/>
    </sheetView>
  </sheetViews>
  <sheetFormatPr defaultColWidth="8.81640625" defaultRowHeight="14.5" x14ac:dyDescent="0.35"/>
  <cols>
    <col min="1" max="1" width="13" style="46" customWidth="1"/>
    <col min="2" max="2" width="12.453125" style="46" customWidth="1"/>
    <col min="3" max="3" width="7.1796875" style="46" customWidth="1"/>
    <col min="4" max="4" width="7.7265625" style="46" customWidth="1"/>
    <col min="5" max="5" width="8.1796875" style="46" customWidth="1"/>
    <col min="6" max="6" width="8" style="46" customWidth="1"/>
    <col min="7" max="7" width="7.453125" style="46" customWidth="1"/>
    <col min="8" max="8" width="7.1796875" style="46" customWidth="1"/>
    <col min="9" max="9" width="8.1796875" style="46" customWidth="1"/>
    <col min="10" max="10" width="14.81640625" style="46" customWidth="1"/>
    <col min="11" max="11" width="12.26953125" style="46" customWidth="1"/>
    <col min="12" max="18" width="8.81640625" style="46"/>
    <col min="19" max="19" width="4.453125" style="46" customWidth="1"/>
    <col min="20" max="16384" width="8.81640625" style="46"/>
  </cols>
  <sheetData>
    <row r="1" spans="1:18" ht="22.5" customHeight="1" thickTop="1" x14ac:dyDescent="0.35">
      <c r="A1" s="286" t="s">
        <v>116</v>
      </c>
      <c r="B1" s="287"/>
      <c r="C1" s="287"/>
      <c r="D1" s="287"/>
      <c r="E1" s="287"/>
      <c r="F1" s="287"/>
      <c r="G1" s="287"/>
      <c r="H1" s="287"/>
      <c r="I1" s="287"/>
      <c r="J1" s="287"/>
      <c r="K1" s="287"/>
      <c r="L1" s="287"/>
      <c r="M1" s="287"/>
      <c r="N1" s="287"/>
      <c r="O1" s="287"/>
      <c r="P1" s="287"/>
      <c r="Q1" s="287"/>
      <c r="R1" s="288"/>
    </row>
    <row r="2" spans="1:18" ht="30.25" customHeight="1" x14ac:dyDescent="0.35">
      <c r="A2" s="47" t="s">
        <v>54</v>
      </c>
      <c r="B2" s="48" t="s">
        <v>55</v>
      </c>
      <c r="C2" s="49" t="s">
        <v>7</v>
      </c>
      <c r="D2" s="49" t="s">
        <v>56</v>
      </c>
      <c r="E2" s="49" t="s">
        <v>57</v>
      </c>
      <c r="F2" s="49" t="s">
        <v>10</v>
      </c>
      <c r="G2" s="49" t="s">
        <v>58</v>
      </c>
      <c r="H2" s="49" t="s">
        <v>59</v>
      </c>
      <c r="I2" s="49" t="s">
        <v>60</v>
      </c>
      <c r="J2" s="48" t="s">
        <v>54</v>
      </c>
      <c r="K2" s="48" t="s">
        <v>55</v>
      </c>
      <c r="L2" s="49" t="s">
        <v>7</v>
      </c>
      <c r="M2" s="49" t="s">
        <v>56</v>
      </c>
      <c r="N2" s="49" t="s">
        <v>57</v>
      </c>
      <c r="O2" s="49" t="s">
        <v>10</v>
      </c>
      <c r="P2" s="49" t="s">
        <v>58</v>
      </c>
      <c r="Q2" s="49" t="s">
        <v>59</v>
      </c>
      <c r="R2" s="50" t="s">
        <v>60</v>
      </c>
    </row>
    <row r="3" spans="1:18" x14ac:dyDescent="0.35">
      <c r="A3" s="289" t="s">
        <v>61</v>
      </c>
      <c r="B3" s="51">
        <v>1997</v>
      </c>
      <c r="C3" s="52">
        <v>5952</v>
      </c>
      <c r="D3" s="52">
        <v>622</v>
      </c>
      <c r="E3" s="52">
        <v>263</v>
      </c>
      <c r="F3" s="52">
        <v>321</v>
      </c>
      <c r="G3" s="52">
        <v>29</v>
      </c>
      <c r="H3" s="52">
        <v>45</v>
      </c>
      <c r="I3" s="52">
        <v>7232</v>
      </c>
      <c r="J3" s="290" t="s">
        <v>62</v>
      </c>
      <c r="K3" s="51">
        <v>1997</v>
      </c>
      <c r="L3" s="52">
        <v>4323</v>
      </c>
      <c r="M3" s="52">
        <v>553</v>
      </c>
      <c r="N3" s="52">
        <v>221</v>
      </c>
      <c r="O3" s="52">
        <v>338</v>
      </c>
      <c r="P3" s="52">
        <v>21</v>
      </c>
      <c r="Q3" s="52">
        <v>29</v>
      </c>
      <c r="R3" s="53">
        <v>5485</v>
      </c>
    </row>
    <row r="4" spans="1:18" x14ac:dyDescent="0.35">
      <c r="A4" s="289"/>
      <c r="B4" s="51">
        <v>1998</v>
      </c>
      <c r="C4" s="52">
        <v>5417</v>
      </c>
      <c r="D4" s="52">
        <v>637</v>
      </c>
      <c r="E4" s="52">
        <v>265</v>
      </c>
      <c r="F4" s="52">
        <v>337</v>
      </c>
      <c r="G4" s="52">
        <v>15</v>
      </c>
      <c r="H4" s="52">
        <v>46</v>
      </c>
      <c r="I4" s="52">
        <v>6717</v>
      </c>
      <c r="J4" s="290"/>
      <c r="K4" s="51">
        <v>1998</v>
      </c>
      <c r="L4" s="52">
        <v>4256</v>
      </c>
      <c r="M4" s="52">
        <v>484</v>
      </c>
      <c r="N4" s="52">
        <v>270</v>
      </c>
      <c r="O4" s="52">
        <v>340</v>
      </c>
      <c r="P4" s="52">
        <v>22</v>
      </c>
      <c r="Q4" s="52">
        <v>38</v>
      </c>
      <c r="R4" s="53">
        <v>5410</v>
      </c>
    </row>
    <row r="5" spans="1:18" x14ac:dyDescent="0.35">
      <c r="A5" s="289"/>
      <c r="B5" s="51">
        <v>1999</v>
      </c>
      <c r="C5" s="52"/>
      <c r="D5" s="52"/>
      <c r="E5" s="52"/>
      <c r="F5" s="52"/>
      <c r="G5" s="52"/>
      <c r="H5" s="52"/>
      <c r="I5" s="52"/>
      <c r="J5" s="290"/>
      <c r="K5" s="51">
        <v>1999</v>
      </c>
      <c r="L5" s="52"/>
      <c r="M5" s="52"/>
      <c r="N5" s="52"/>
      <c r="O5" s="52"/>
      <c r="P5" s="52"/>
      <c r="Q5" s="52"/>
      <c r="R5" s="53"/>
    </row>
    <row r="6" spans="1:18" x14ac:dyDescent="0.35">
      <c r="A6" s="289"/>
      <c r="B6" s="51">
        <v>2000</v>
      </c>
      <c r="C6" s="52"/>
      <c r="D6" s="52"/>
      <c r="E6" s="52"/>
      <c r="F6" s="52"/>
      <c r="G6" s="52"/>
      <c r="H6" s="52"/>
      <c r="I6" s="52"/>
      <c r="J6" s="290"/>
      <c r="K6" s="51">
        <v>2000</v>
      </c>
      <c r="L6" s="52"/>
      <c r="M6" s="52"/>
      <c r="N6" s="52"/>
      <c r="O6" s="52"/>
      <c r="P6" s="52"/>
      <c r="Q6" s="52"/>
      <c r="R6" s="53"/>
    </row>
    <row r="7" spans="1:18" x14ac:dyDescent="0.35">
      <c r="A7" s="289"/>
      <c r="B7" s="51">
        <v>2001</v>
      </c>
      <c r="C7" s="52">
        <v>5796</v>
      </c>
      <c r="D7" s="52">
        <v>660</v>
      </c>
      <c r="E7" s="52">
        <v>126</v>
      </c>
      <c r="F7" s="52">
        <v>268</v>
      </c>
      <c r="G7" s="52">
        <v>44</v>
      </c>
      <c r="H7" s="52">
        <v>36</v>
      </c>
      <c r="I7" s="52">
        <v>6930</v>
      </c>
      <c r="J7" s="290"/>
      <c r="K7" s="51">
        <v>2001</v>
      </c>
      <c r="L7" s="52">
        <v>4221</v>
      </c>
      <c r="M7" s="52">
        <v>532</v>
      </c>
      <c r="N7" s="52">
        <v>137</v>
      </c>
      <c r="O7" s="52">
        <v>285</v>
      </c>
      <c r="P7" s="52">
        <v>35</v>
      </c>
      <c r="Q7" s="52">
        <v>19</v>
      </c>
      <c r="R7" s="53">
        <v>5229</v>
      </c>
    </row>
    <row r="8" spans="1:18" x14ac:dyDescent="0.35">
      <c r="A8" s="289"/>
      <c r="B8" s="51">
        <v>2002</v>
      </c>
      <c r="C8" s="52"/>
      <c r="D8" s="52"/>
      <c r="E8" s="52"/>
      <c r="F8" s="52"/>
      <c r="G8" s="52"/>
      <c r="H8" s="52"/>
      <c r="I8" s="52"/>
      <c r="J8" s="290"/>
      <c r="K8" s="51">
        <v>2002</v>
      </c>
      <c r="L8" s="52"/>
      <c r="M8" s="52"/>
      <c r="N8" s="52"/>
      <c r="O8" s="52"/>
      <c r="P8" s="52"/>
      <c r="Q8" s="52"/>
      <c r="R8" s="53"/>
    </row>
    <row r="9" spans="1:18" x14ac:dyDescent="0.35">
      <c r="A9" s="289"/>
      <c r="B9" s="51">
        <v>2003</v>
      </c>
      <c r="C9" s="52"/>
      <c r="D9" s="52"/>
      <c r="E9" s="52"/>
      <c r="F9" s="52"/>
      <c r="G9" s="52"/>
      <c r="H9" s="52"/>
      <c r="I9" s="52"/>
      <c r="J9" s="290"/>
      <c r="K9" s="51">
        <v>2003</v>
      </c>
      <c r="L9" s="52"/>
      <c r="M9" s="52"/>
      <c r="N9" s="52"/>
      <c r="O9" s="52"/>
      <c r="P9" s="52"/>
      <c r="Q9" s="52"/>
      <c r="R9" s="53"/>
    </row>
    <row r="10" spans="1:18" x14ac:dyDescent="0.35">
      <c r="A10" s="289"/>
      <c r="B10" s="51">
        <v>2004</v>
      </c>
      <c r="C10" s="52">
        <v>6336</v>
      </c>
      <c r="D10" s="52">
        <v>669</v>
      </c>
      <c r="E10" s="52">
        <v>135</v>
      </c>
      <c r="F10" s="52">
        <v>256</v>
      </c>
      <c r="G10" s="52">
        <v>30</v>
      </c>
      <c r="H10" s="52">
        <v>35</v>
      </c>
      <c r="I10" s="52">
        <v>7461</v>
      </c>
      <c r="J10" s="290"/>
      <c r="K10" s="51">
        <v>2004</v>
      </c>
      <c r="L10" s="52">
        <v>4865</v>
      </c>
      <c r="M10" s="52">
        <v>646</v>
      </c>
      <c r="N10" s="52">
        <v>154</v>
      </c>
      <c r="O10" s="52">
        <v>272</v>
      </c>
      <c r="P10" s="52">
        <v>32</v>
      </c>
      <c r="Q10" s="52">
        <v>22</v>
      </c>
      <c r="R10" s="53">
        <v>5991</v>
      </c>
    </row>
    <row r="11" spans="1:18" x14ac:dyDescent="0.35">
      <c r="A11" s="289"/>
      <c r="B11" s="51">
        <v>2005</v>
      </c>
      <c r="C11" s="52"/>
      <c r="D11" s="52"/>
      <c r="E11" s="52"/>
      <c r="F11" s="52"/>
      <c r="G11" s="52"/>
      <c r="H11" s="52"/>
      <c r="I11" s="52"/>
      <c r="J11" s="290"/>
      <c r="K11" s="51">
        <v>2005</v>
      </c>
      <c r="L11" s="52"/>
      <c r="M11" s="52"/>
      <c r="N11" s="52"/>
      <c r="O11" s="52"/>
      <c r="P11" s="52"/>
      <c r="Q11" s="52"/>
      <c r="R11" s="53"/>
    </row>
    <row r="12" spans="1:18" x14ac:dyDescent="0.35">
      <c r="A12" s="289"/>
      <c r="B12" s="51">
        <v>2006</v>
      </c>
      <c r="C12" s="52"/>
      <c r="D12" s="52"/>
      <c r="E12" s="52"/>
      <c r="F12" s="52"/>
      <c r="G12" s="52"/>
      <c r="H12" s="52"/>
      <c r="I12" s="52"/>
      <c r="J12" s="290"/>
      <c r="K12" s="51">
        <v>2006</v>
      </c>
      <c r="L12" s="52"/>
      <c r="M12" s="52"/>
      <c r="N12" s="52"/>
      <c r="O12" s="52"/>
      <c r="P12" s="52"/>
      <c r="Q12" s="52"/>
      <c r="R12" s="53"/>
    </row>
    <row r="13" spans="1:18" x14ac:dyDescent="0.35">
      <c r="A13" s="289"/>
      <c r="B13" s="51">
        <v>2007</v>
      </c>
      <c r="C13" s="54">
        <v>5900</v>
      </c>
      <c r="D13" s="54">
        <v>677</v>
      </c>
      <c r="E13" s="54">
        <v>104</v>
      </c>
      <c r="F13" s="54">
        <v>246</v>
      </c>
      <c r="G13" s="54">
        <v>18</v>
      </c>
      <c r="H13" s="54">
        <v>42</v>
      </c>
      <c r="I13" s="54">
        <v>6987</v>
      </c>
      <c r="J13" s="290"/>
      <c r="K13" s="51">
        <v>2007</v>
      </c>
      <c r="L13" s="54">
        <v>4778</v>
      </c>
      <c r="M13" s="54">
        <v>703</v>
      </c>
      <c r="N13" s="54">
        <v>123</v>
      </c>
      <c r="O13" s="54">
        <v>231</v>
      </c>
      <c r="P13" s="54">
        <v>12</v>
      </c>
      <c r="Q13" s="54">
        <v>10</v>
      </c>
      <c r="R13" s="53">
        <v>5857</v>
      </c>
    </row>
    <row r="14" spans="1:18" x14ac:dyDescent="0.35">
      <c r="A14" s="289"/>
      <c r="B14" s="51">
        <v>2008</v>
      </c>
      <c r="C14" s="52">
        <v>5282</v>
      </c>
      <c r="D14" s="52">
        <v>726</v>
      </c>
      <c r="E14" s="52">
        <v>181</v>
      </c>
      <c r="F14" s="52">
        <v>244</v>
      </c>
      <c r="G14" s="52">
        <v>31</v>
      </c>
      <c r="H14" s="52">
        <v>77</v>
      </c>
      <c r="I14" s="54">
        <v>6541</v>
      </c>
      <c r="J14" s="290"/>
      <c r="K14" s="51">
        <v>2008</v>
      </c>
      <c r="L14" s="54">
        <v>4461</v>
      </c>
      <c r="M14" s="54">
        <v>627</v>
      </c>
      <c r="N14" s="54">
        <v>183</v>
      </c>
      <c r="O14" s="54">
        <v>250</v>
      </c>
      <c r="P14" s="54">
        <v>23</v>
      </c>
      <c r="Q14" s="54">
        <v>30</v>
      </c>
      <c r="R14" s="53">
        <v>5574</v>
      </c>
    </row>
    <row r="15" spans="1:18" x14ac:dyDescent="0.35">
      <c r="A15" s="289"/>
      <c r="B15" s="51">
        <v>2009</v>
      </c>
      <c r="C15" s="55">
        <v>5379</v>
      </c>
      <c r="D15" s="55">
        <v>631</v>
      </c>
      <c r="E15" s="55">
        <v>159</v>
      </c>
      <c r="F15" s="55">
        <v>228</v>
      </c>
      <c r="G15" s="55">
        <v>25</v>
      </c>
      <c r="H15" s="55">
        <v>60</v>
      </c>
      <c r="I15" s="55">
        <v>6482</v>
      </c>
      <c r="J15" s="290"/>
      <c r="K15" s="51">
        <v>2009</v>
      </c>
      <c r="L15" s="55">
        <v>4381</v>
      </c>
      <c r="M15" s="55">
        <v>660</v>
      </c>
      <c r="N15" s="55">
        <v>137</v>
      </c>
      <c r="O15" s="55">
        <v>202</v>
      </c>
      <c r="P15" s="55">
        <v>30</v>
      </c>
      <c r="Q15" s="55">
        <v>60</v>
      </c>
      <c r="R15" s="53">
        <v>5470</v>
      </c>
    </row>
    <row r="16" spans="1:18" x14ac:dyDescent="0.35">
      <c r="A16" s="289"/>
      <c r="B16" s="51">
        <v>2010</v>
      </c>
      <c r="C16" s="55">
        <v>5322</v>
      </c>
      <c r="D16" s="55">
        <v>596</v>
      </c>
      <c r="E16" s="55">
        <v>121</v>
      </c>
      <c r="F16" s="55">
        <v>226</v>
      </c>
      <c r="G16" s="55">
        <v>27</v>
      </c>
      <c r="H16" s="55">
        <v>58</v>
      </c>
      <c r="I16" s="52">
        <v>6350</v>
      </c>
      <c r="J16" s="290"/>
      <c r="K16" s="51">
        <v>2010</v>
      </c>
      <c r="L16" s="55">
        <v>4377</v>
      </c>
      <c r="M16" s="55">
        <v>593</v>
      </c>
      <c r="N16" s="55">
        <v>106</v>
      </c>
      <c r="O16" s="55">
        <v>225</v>
      </c>
      <c r="P16" s="55">
        <v>27</v>
      </c>
      <c r="Q16" s="55">
        <v>47</v>
      </c>
      <c r="R16" s="53">
        <v>5375</v>
      </c>
    </row>
    <row r="17" spans="1:27" x14ac:dyDescent="0.35">
      <c r="A17" s="289"/>
      <c r="B17" s="51">
        <v>2011</v>
      </c>
      <c r="C17" s="55">
        <v>4838</v>
      </c>
      <c r="D17" s="55">
        <v>544</v>
      </c>
      <c r="E17" s="55">
        <v>124</v>
      </c>
      <c r="F17" s="55">
        <v>207</v>
      </c>
      <c r="G17" s="55">
        <v>27</v>
      </c>
      <c r="H17" s="55">
        <v>82</v>
      </c>
      <c r="I17" s="52">
        <v>5822</v>
      </c>
      <c r="J17" s="290"/>
      <c r="K17" s="51">
        <v>2011</v>
      </c>
      <c r="L17" s="55">
        <v>4178</v>
      </c>
      <c r="M17" s="55">
        <v>558</v>
      </c>
      <c r="N17" s="55">
        <v>113</v>
      </c>
      <c r="O17" s="55">
        <v>211</v>
      </c>
      <c r="P17" s="55">
        <v>19</v>
      </c>
      <c r="Q17" s="55">
        <v>45</v>
      </c>
      <c r="R17" s="53">
        <v>5124</v>
      </c>
    </row>
    <row r="18" spans="1:27" x14ac:dyDescent="0.35">
      <c r="A18" s="289"/>
      <c r="B18" s="51">
        <v>2012</v>
      </c>
      <c r="C18" s="55">
        <v>4239</v>
      </c>
      <c r="D18" s="55">
        <v>553</v>
      </c>
      <c r="E18" s="55">
        <v>94</v>
      </c>
      <c r="F18" s="55">
        <v>203</v>
      </c>
      <c r="G18" s="55">
        <v>31</v>
      </c>
      <c r="H18" s="55">
        <v>91</v>
      </c>
      <c r="I18" s="52">
        <v>5211</v>
      </c>
      <c r="J18" s="290"/>
      <c r="K18" s="51">
        <v>2012</v>
      </c>
      <c r="L18" s="55">
        <v>3642</v>
      </c>
      <c r="M18" s="55">
        <v>493</v>
      </c>
      <c r="N18" s="55">
        <v>93</v>
      </c>
      <c r="O18" s="55">
        <v>224</v>
      </c>
      <c r="P18" s="55">
        <v>20</v>
      </c>
      <c r="Q18" s="55">
        <v>56</v>
      </c>
      <c r="R18" s="53">
        <v>4528</v>
      </c>
    </row>
    <row r="19" spans="1:27" x14ac:dyDescent="0.35">
      <c r="A19" s="289"/>
      <c r="B19" s="51">
        <v>2013</v>
      </c>
      <c r="C19" s="55">
        <v>1815</v>
      </c>
      <c r="D19" s="55">
        <v>271</v>
      </c>
      <c r="E19" s="55">
        <v>40</v>
      </c>
      <c r="F19" s="55">
        <v>189</v>
      </c>
      <c r="G19" s="55">
        <v>6</v>
      </c>
      <c r="H19" s="55">
        <v>40</v>
      </c>
      <c r="I19" s="55">
        <v>2361</v>
      </c>
      <c r="J19" s="290"/>
      <c r="K19" s="51">
        <v>2013</v>
      </c>
      <c r="L19" s="55">
        <v>2291</v>
      </c>
      <c r="M19" s="55">
        <v>278</v>
      </c>
      <c r="N19" s="55">
        <v>41</v>
      </c>
      <c r="O19" s="55">
        <v>187</v>
      </c>
      <c r="P19" s="55">
        <v>4</v>
      </c>
      <c r="Q19" s="55">
        <v>24</v>
      </c>
      <c r="R19" s="56">
        <v>2825</v>
      </c>
    </row>
    <row r="20" spans="1:27" x14ac:dyDescent="0.35">
      <c r="A20" s="289"/>
      <c r="B20" s="51">
        <v>2014</v>
      </c>
      <c r="C20" s="55">
        <v>1825</v>
      </c>
      <c r="D20" s="55">
        <v>264</v>
      </c>
      <c r="E20" s="55">
        <v>37</v>
      </c>
      <c r="F20" s="55">
        <v>170</v>
      </c>
      <c r="G20" s="55">
        <v>13</v>
      </c>
      <c r="H20" s="55">
        <v>53</v>
      </c>
      <c r="I20" s="55">
        <v>2362</v>
      </c>
      <c r="J20" s="290"/>
      <c r="K20" s="51">
        <v>2014</v>
      </c>
      <c r="L20" s="55">
        <v>2135</v>
      </c>
      <c r="M20" s="55">
        <v>236</v>
      </c>
      <c r="N20" s="55">
        <v>30</v>
      </c>
      <c r="O20" s="55">
        <v>184</v>
      </c>
      <c r="P20" s="55">
        <v>12</v>
      </c>
      <c r="Q20" s="55">
        <v>31</v>
      </c>
      <c r="R20" s="56">
        <v>2628</v>
      </c>
    </row>
    <row r="21" spans="1:27" x14ac:dyDescent="0.35">
      <c r="A21" s="289"/>
      <c r="B21" s="51">
        <v>2015</v>
      </c>
      <c r="C21" s="55">
        <v>1645</v>
      </c>
      <c r="D21" s="55">
        <v>240</v>
      </c>
      <c r="E21" s="55">
        <v>28</v>
      </c>
      <c r="F21" s="55">
        <v>177</v>
      </c>
      <c r="G21" s="55">
        <v>13</v>
      </c>
      <c r="H21" s="55">
        <v>51</v>
      </c>
      <c r="I21" s="55">
        <v>2154</v>
      </c>
      <c r="J21" s="290"/>
      <c r="K21" s="51">
        <v>2015</v>
      </c>
      <c r="L21" s="55">
        <v>2341</v>
      </c>
      <c r="M21" s="55">
        <v>232</v>
      </c>
      <c r="N21" s="55">
        <v>30</v>
      </c>
      <c r="O21" s="55">
        <v>201</v>
      </c>
      <c r="P21" s="55">
        <v>6</v>
      </c>
      <c r="Q21" s="55">
        <v>26</v>
      </c>
      <c r="R21" s="56">
        <v>2836</v>
      </c>
    </row>
    <row r="22" spans="1:27" x14ac:dyDescent="0.35">
      <c r="A22" s="289"/>
      <c r="B22" s="51">
        <v>2016</v>
      </c>
      <c r="C22" s="55">
        <v>1735</v>
      </c>
      <c r="D22" s="55">
        <v>210</v>
      </c>
      <c r="E22" s="55">
        <v>35</v>
      </c>
      <c r="F22" s="55">
        <v>174</v>
      </c>
      <c r="G22" s="55">
        <v>5</v>
      </c>
      <c r="H22" s="55">
        <v>55</v>
      </c>
      <c r="I22" s="55">
        <v>2214</v>
      </c>
      <c r="J22" s="290"/>
      <c r="K22" s="51">
        <v>2016</v>
      </c>
      <c r="L22" s="55">
        <v>2468</v>
      </c>
      <c r="M22" s="55">
        <v>243</v>
      </c>
      <c r="N22" s="55">
        <v>48</v>
      </c>
      <c r="O22" s="55">
        <v>185</v>
      </c>
      <c r="P22" s="55">
        <v>9</v>
      </c>
      <c r="Q22" s="55">
        <v>31</v>
      </c>
      <c r="R22" s="56">
        <v>2984</v>
      </c>
    </row>
    <row r="23" spans="1:27" x14ac:dyDescent="0.35">
      <c r="A23" s="289"/>
      <c r="B23" s="51">
        <v>2017</v>
      </c>
      <c r="C23" s="55">
        <v>1889</v>
      </c>
      <c r="D23" s="55">
        <v>225</v>
      </c>
      <c r="E23" s="55">
        <v>43</v>
      </c>
      <c r="F23" s="55">
        <v>167</v>
      </c>
      <c r="G23" s="55">
        <v>6</v>
      </c>
      <c r="H23" s="55">
        <v>45</v>
      </c>
      <c r="I23" s="55">
        <v>2375</v>
      </c>
      <c r="J23" s="290"/>
      <c r="K23" s="51">
        <v>2017</v>
      </c>
      <c r="L23" s="55">
        <v>2421</v>
      </c>
      <c r="M23" s="55">
        <v>243</v>
      </c>
      <c r="N23" s="55">
        <v>27</v>
      </c>
      <c r="O23" s="55">
        <v>185</v>
      </c>
      <c r="P23" s="55">
        <v>6</v>
      </c>
      <c r="Q23" s="55">
        <v>31</v>
      </c>
      <c r="R23" s="56">
        <v>2913</v>
      </c>
    </row>
    <row r="24" spans="1:27" x14ac:dyDescent="0.35">
      <c r="A24" s="289"/>
      <c r="B24" s="51">
        <v>2018</v>
      </c>
      <c r="C24" s="55">
        <v>1883</v>
      </c>
      <c r="D24" s="55">
        <v>208</v>
      </c>
      <c r="E24" s="55">
        <v>57</v>
      </c>
      <c r="F24" s="55">
        <v>146</v>
      </c>
      <c r="G24" s="55">
        <v>4</v>
      </c>
      <c r="H24" s="55">
        <v>33</v>
      </c>
      <c r="I24" s="55">
        <v>2331</v>
      </c>
      <c r="J24" s="290"/>
      <c r="K24" s="51">
        <v>2018</v>
      </c>
      <c r="L24" s="55">
        <v>2402</v>
      </c>
      <c r="M24" s="55">
        <v>208</v>
      </c>
      <c r="N24" s="55">
        <v>37</v>
      </c>
      <c r="O24" s="55">
        <v>167</v>
      </c>
      <c r="P24" s="55">
        <v>5</v>
      </c>
      <c r="Q24" s="55">
        <v>19</v>
      </c>
      <c r="R24" s="56">
        <v>2838</v>
      </c>
    </row>
    <row r="25" spans="1:27" x14ac:dyDescent="0.35">
      <c r="A25" s="289"/>
      <c r="B25" s="51">
        <v>2019</v>
      </c>
      <c r="C25" s="55">
        <v>1822</v>
      </c>
      <c r="D25" s="55">
        <v>201</v>
      </c>
      <c r="E25" s="55">
        <v>54</v>
      </c>
      <c r="F25" s="55">
        <v>153</v>
      </c>
      <c r="G25" s="55">
        <v>6</v>
      </c>
      <c r="H25" s="55">
        <v>59</v>
      </c>
      <c r="I25" s="55">
        <v>2295</v>
      </c>
      <c r="J25" s="290"/>
      <c r="K25" s="51">
        <v>2019</v>
      </c>
      <c r="L25" s="55">
        <v>1968</v>
      </c>
      <c r="M25" s="55">
        <v>157</v>
      </c>
      <c r="N25" s="55">
        <v>38</v>
      </c>
      <c r="O25" s="55">
        <v>154</v>
      </c>
      <c r="P25" s="55">
        <v>12</v>
      </c>
      <c r="Q25" s="55">
        <v>32</v>
      </c>
      <c r="R25" s="56">
        <v>2361</v>
      </c>
    </row>
    <row r="26" spans="1:27" x14ac:dyDescent="0.35">
      <c r="A26" s="289"/>
      <c r="B26" s="51">
        <v>2020</v>
      </c>
      <c r="C26" s="55">
        <v>1555</v>
      </c>
      <c r="D26" s="55">
        <v>186</v>
      </c>
      <c r="E26" s="55">
        <v>41</v>
      </c>
      <c r="F26" s="55">
        <v>151</v>
      </c>
      <c r="G26" s="55">
        <v>2</v>
      </c>
      <c r="H26" s="55">
        <v>52</v>
      </c>
      <c r="I26" s="55">
        <v>1987</v>
      </c>
      <c r="J26" s="290"/>
      <c r="K26" s="51">
        <v>2020</v>
      </c>
      <c r="L26" s="55">
        <v>1850</v>
      </c>
      <c r="M26" s="55">
        <v>151</v>
      </c>
      <c r="N26" s="55">
        <v>34</v>
      </c>
      <c r="O26" s="55">
        <v>151</v>
      </c>
      <c r="P26" s="55">
        <v>10</v>
      </c>
      <c r="Q26" s="55">
        <v>41</v>
      </c>
      <c r="R26" s="56">
        <v>2237</v>
      </c>
    </row>
    <row r="27" spans="1:27" x14ac:dyDescent="0.35">
      <c r="A27" s="289"/>
      <c r="B27" s="48" t="s">
        <v>117</v>
      </c>
      <c r="C27" s="57">
        <f t="shared" ref="C27:I27" si="0">C26/C3</f>
        <v>0.2612567204301075</v>
      </c>
      <c r="D27" s="57">
        <f t="shared" si="0"/>
        <v>0.29903536977491962</v>
      </c>
      <c r="E27" s="57">
        <f t="shared" si="0"/>
        <v>0.155893536121673</v>
      </c>
      <c r="F27" s="57">
        <f t="shared" si="0"/>
        <v>0.47040498442367601</v>
      </c>
      <c r="G27" s="57">
        <f t="shared" si="0"/>
        <v>6.8965517241379309E-2</v>
      </c>
      <c r="H27" s="57">
        <f t="shared" si="0"/>
        <v>1.1555555555555554</v>
      </c>
      <c r="I27" s="57">
        <f t="shared" si="0"/>
        <v>0.27475110619469029</v>
      </c>
      <c r="J27" s="290"/>
      <c r="K27" s="48" t="s">
        <v>117</v>
      </c>
      <c r="L27" s="57">
        <f t="shared" ref="L27:R27" si="1">L26/L3</f>
        <v>0.42794355771455006</v>
      </c>
      <c r="M27" s="57">
        <f t="shared" si="1"/>
        <v>0.27305605786618448</v>
      </c>
      <c r="N27" s="57">
        <f t="shared" si="1"/>
        <v>0.15384615384615385</v>
      </c>
      <c r="O27" s="57">
        <f t="shared" si="1"/>
        <v>0.44674556213017752</v>
      </c>
      <c r="P27" s="57">
        <f t="shared" si="1"/>
        <v>0.47619047619047616</v>
      </c>
      <c r="Q27" s="57">
        <f t="shared" si="1"/>
        <v>1.4137931034482758</v>
      </c>
      <c r="R27" s="58">
        <f t="shared" si="1"/>
        <v>0.40783956244302644</v>
      </c>
    </row>
    <row r="28" spans="1:27" x14ac:dyDescent="0.35">
      <c r="A28" s="289" t="s">
        <v>63</v>
      </c>
      <c r="B28" s="51">
        <v>1997</v>
      </c>
      <c r="C28" s="52">
        <v>4411</v>
      </c>
      <c r="D28" s="52">
        <v>459</v>
      </c>
      <c r="E28" s="52">
        <v>101</v>
      </c>
      <c r="F28" s="52">
        <v>309</v>
      </c>
      <c r="G28" s="52">
        <v>33</v>
      </c>
      <c r="H28" s="52">
        <v>59</v>
      </c>
      <c r="I28" s="52">
        <v>5372</v>
      </c>
      <c r="J28" s="59"/>
      <c r="K28" s="60"/>
      <c r="L28" s="60"/>
      <c r="M28" s="60"/>
      <c r="N28" s="60"/>
      <c r="O28" s="60"/>
      <c r="P28" s="60"/>
      <c r="Q28" s="60"/>
      <c r="R28" s="61"/>
    </row>
    <row r="29" spans="1:27" x14ac:dyDescent="0.35">
      <c r="A29" s="289"/>
      <c r="B29" s="51">
        <v>1998</v>
      </c>
      <c r="C29" s="52">
        <v>4613</v>
      </c>
      <c r="D29" s="52">
        <v>499</v>
      </c>
      <c r="E29" s="52">
        <v>120</v>
      </c>
      <c r="F29" s="52">
        <v>352</v>
      </c>
      <c r="G29" s="52">
        <v>28</v>
      </c>
      <c r="H29" s="52">
        <v>58</v>
      </c>
      <c r="I29" s="52">
        <v>5670</v>
      </c>
      <c r="J29" s="59"/>
      <c r="K29" s="60"/>
      <c r="L29" s="60"/>
      <c r="M29" s="60"/>
      <c r="N29" s="60"/>
      <c r="O29" s="60"/>
      <c r="P29" s="60"/>
      <c r="Q29" s="60"/>
      <c r="R29" s="61"/>
    </row>
    <row r="30" spans="1:27" x14ac:dyDescent="0.35">
      <c r="A30" s="289"/>
      <c r="B30" s="51">
        <v>1999</v>
      </c>
      <c r="C30" s="52"/>
      <c r="D30" s="52"/>
      <c r="E30" s="52"/>
      <c r="F30" s="52"/>
      <c r="G30" s="52"/>
      <c r="H30" s="52"/>
      <c r="I30" s="52"/>
      <c r="J30" s="59"/>
      <c r="K30" s="60"/>
      <c r="L30" s="60"/>
      <c r="M30" s="60"/>
      <c r="N30" s="60"/>
      <c r="O30" s="60"/>
      <c r="P30" s="60"/>
      <c r="Q30" s="60"/>
      <c r="R30" s="61"/>
      <c r="AA30" s="62">
        <v>4</v>
      </c>
    </row>
    <row r="31" spans="1:27" x14ac:dyDescent="0.35">
      <c r="A31" s="289"/>
      <c r="B31" s="51">
        <v>2000</v>
      </c>
      <c r="C31" s="52"/>
      <c r="D31" s="52"/>
      <c r="E31" s="52"/>
      <c r="F31" s="52"/>
      <c r="G31" s="52"/>
      <c r="H31" s="52"/>
      <c r="I31" s="52"/>
      <c r="J31" s="59"/>
      <c r="K31" s="60"/>
      <c r="L31" s="60"/>
      <c r="M31" s="60"/>
      <c r="N31" s="60"/>
      <c r="O31" s="60"/>
      <c r="P31" s="60"/>
      <c r="Q31" s="60"/>
      <c r="R31" s="61"/>
    </row>
    <row r="32" spans="1:27" x14ac:dyDescent="0.35">
      <c r="A32" s="289"/>
      <c r="B32" s="51">
        <v>2001</v>
      </c>
      <c r="C32" s="52">
        <v>4386</v>
      </c>
      <c r="D32" s="52">
        <v>486</v>
      </c>
      <c r="E32" s="52">
        <v>68</v>
      </c>
      <c r="F32" s="52">
        <v>289</v>
      </c>
      <c r="G32" s="52">
        <v>44</v>
      </c>
      <c r="H32" s="52">
        <v>56</v>
      </c>
      <c r="I32" s="52">
        <v>5329</v>
      </c>
      <c r="J32" s="63"/>
      <c r="K32" s="60"/>
      <c r="L32" s="60"/>
      <c r="M32" s="60"/>
      <c r="N32" s="60"/>
      <c r="O32" s="60"/>
      <c r="P32" s="60"/>
      <c r="Q32" s="60"/>
      <c r="R32" s="61"/>
    </row>
    <row r="33" spans="1:26" x14ac:dyDescent="0.35">
      <c r="A33" s="289"/>
      <c r="B33" s="51">
        <v>2002</v>
      </c>
      <c r="C33" s="52"/>
      <c r="D33" s="52"/>
      <c r="E33" s="52"/>
      <c r="F33" s="52"/>
      <c r="G33" s="52"/>
      <c r="H33" s="52"/>
      <c r="I33" s="52"/>
      <c r="J33" s="63"/>
      <c r="K33" s="60"/>
      <c r="L33" s="60"/>
      <c r="M33" s="60"/>
      <c r="N33" s="60"/>
      <c r="O33" s="60"/>
      <c r="P33" s="60"/>
      <c r="Q33" s="60"/>
      <c r="R33" s="61"/>
    </row>
    <row r="34" spans="1:26" x14ac:dyDescent="0.35">
      <c r="A34" s="289"/>
      <c r="B34" s="51">
        <v>2003</v>
      </c>
      <c r="C34" s="52"/>
      <c r="D34" s="52"/>
      <c r="E34" s="52"/>
      <c r="F34" s="52"/>
      <c r="G34" s="52"/>
      <c r="H34" s="52"/>
      <c r="I34" s="52"/>
      <c r="J34" s="63"/>
      <c r="K34" s="60"/>
      <c r="L34" s="60"/>
      <c r="M34" s="60"/>
      <c r="N34" s="60"/>
      <c r="O34" s="60"/>
      <c r="P34" s="60"/>
      <c r="Q34" s="60"/>
      <c r="R34" s="61"/>
    </row>
    <row r="35" spans="1:26" x14ac:dyDescent="0.35">
      <c r="A35" s="289"/>
      <c r="B35" s="51">
        <v>2004</v>
      </c>
      <c r="C35" s="52">
        <v>5257</v>
      </c>
      <c r="D35" s="52">
        <v>559</v>
      </c>
      <c r="E35" s="52">
        <v>52</v>
      </c>
      <c r="F35" s="52">
        <v>257</v>
      </c>
      <c r="G35" s="52">
        <v>29</v>
      </c>
      <c r="H35" s="52">
        <v>48</v>
      </c>
      <c r="I35" s="52">
        <v>6202</v>
      </c>
      <c r="J35" s="63"/>
      <c r="K35" s="60"/>
      <c r="L35" s="60"/>
      <c r="M35" s="60"/>
      <c r="N35" s="60"/>
      <c r="O35" s="60"/>
      <c r="P35" s="60"/>
      <c r="Q35" s="60"/>
      <c r="R35" s="61"/>
    </row>
    <row r="36" spans="1:26" x14ac:dyDescent="0.35">
      <c r="A36" s="289"/>
      <c r="B36" s="51">
        <v>2005</v>
      </c>
      <c r="C36" s="52"/>
      <c r="D36" s="52"/>
      <c r="E36" s="52"/>
      <c r="F36" s="52"/>
      <c r="G36" s="52"/>
      <c r="H36" s="52"/>
      <c r="I36" s="52"/>
      <c r="J36" s="63"/>
      <c r="K36" s="60"/>
      <c r="L36" s="60"/>
      <c r="M36" s="60"/>
      <c r="N36" s="60"/>
      <c r="O36" s="60"/>
      <c r="P36" s="60"/>
      <c r="Q36" s="60"/>
      <c r="R36" s="61"/>
    </row>
    <row r="37" spans="1:26" x14ac:dyDescent="0.35">
      <c r="A37" s="289"/>
      <c r="B37" s="51">
        <v>2006</v>
      </c>
      <c r="C37" s="52"/>
      <c r="D37" s="52"/>
      <c r="E37" s="52"/>
      <c r="F37" s="52"/>
      <c r="G37" s="52"/>
      <c r="H37" s="52"/>
      <c r="I37" s="52"/>
      <c r="J37" s="63"/>
      <c r="K37" s="60"/>
      <c r="L37" s="60"/>
      <c r="M37" s="60"/>
      <c r="N37" s="60"/>
      <c r="O37" s="60"/>
      <c r="P37" s="60"/>
      <c r="Q37" s="60"/>
      <c r="R37" s="61"/>
    </row>
    <row r="38" spans="1:26" x14ac:dyDescent="0.35">
      <c r="A38" s="289"/>
      <c r="B38" s="51">
        <v>2007</v>
      </c>
      <c r="C38" s="54">
        <v>4818</v>
      </c>
      <c r="D38" s="54">
        <v>677</v>
      </c>
      <c r="E38" s="54">
        <v>43</v>
      </c>
      <c r="F38" s="54">
        <v>230</v>
      </c>
      <c r="G38" s="54">
        <v>25</v>
      </c>
      <c r="H38" s="54">
        <v>54</v>
      </c>
      <c r="I38" s="52">
        <v>5847</v>
      </c>
      <c r="J38" s="63"/>
      <c r="K38" s="60"/>
      <c r="L38" s="60"/>
      <c r="M38" s="60"/>
      <c r="N38" s="60"/>
      <c r="O38" s="60"/>
      <c r="P38" s="60"/>
      <c r="Q38" s="60"/>
      <c r="R38" s="61"/>
    </row>
    <row r="39" spans="1:26" x14ac:dyDescent="0.35">
      <c r="A39" s="289"/>
      <c r="B39" s="51">
        <v>2008</v>
      </c>
      <c r="C39" s="54">
        <v>5090</v>
      </c>
      <c r="D39" s="54">
        <v>569</v>
      </c>
      <c r="E39" s="54">
        <v>76</v>
      </c>
      <c r="F39" s="54">
        <v>246</v>
      </c>
      <c r="G39" s="54">
        <v>50</v>
      </c>
      <c r="H39" s="54">
        <v>89</v>
      </c>
      <c r="I39" s="52">
        <v>6120</v>
      </c>
      <c r="J39" s="63"/>
      <c r="K39" s="60"/>
      <c r="L39" s="60"/>
      <c r="M39" s="60"/>
      <c r="N39" s="60"/>
      <c r="O39" s="60"/>
      <c r="P39" s="60"/>
      <c r="Q39" s="60"/>
      <c r="R39" s="61"/>
    </row>
    <row r="40" spans="1:26" x14ac:dyDescent="0.35">
      <c r="A40" s="289"/>
      <c r="B40" s="51">
        <v>2009</v>
      </c>
      <c r="C40" s="55">
        <v>5047</v>
      </c>
      <c r="D40" s="55">
        <v>511</v>
      </c>
      <c r="E40" s="55">
        <v>54</v>
      </c>
      <c r="F40" s="55">
        <v>235</v>
      </c>
      <c r="G40" s="55">
        <v>26</v>
      </c>
      <c r="H40" s="55">
        <v>114</v>
      </c>
      <c r="I40" s="52">
        <v>5987</v>
      </c>
      <c r="J40" s="63"/>
      <c r="K40" s="60"/>
      <c r="L40" s="60"/>
      <c r="M40" s="60"/>
      <c r="N40" s="60"/>
      <c r="O40" s="60"/>
      <c r="P40" s="60"/>
      <c r="Q40" s="60"/>
      <c r="R40" s="61"/>
    </row>
    <row r="41" spans="1:26" x14ac:dyDescent="0.35">
      <c r="A41" s="289"/>
      <c r="B41" s="51">
        <v>2010</v>
      </c>
      <c r="C41" s="55">
        <v>5144</v>
      </c>
      <c r="D41" s="55">
        <v>470</v>
      </c>
      <c r="E41" s="55">
        <v>75</v>
      </c>
      <c r="F41" s="55">
        <v>225</v>
      </c>
      <c r="G41" s="55">
        <v>38</v>
      </c>
      <c r="H41" s="55">
        <v>108</v>
      </c>
      <c r="I41" s="52">
        <v>6060</v>
      </c>
      <c r="J41" s="63"/>
      <c r="K41" s="60"/>
      <c r="L41" s="60"/>
      <c r="M41" s="60"/>
      <c r="N41" s="60"/>
      <c r="O41" s="60"/>
      <c r="P41" s="60"/>
      <c r="Q41" s="60"/>
      <c r="R41" s="61"/>
    </row>
    <row r="42" spans="1:26" x14ac:dyDescent="0.35">
      <c r="A42" s="289"/>
      <c r="B42" s="51">
        <v>2011</v>
      </c>
      <c r="C42" s="55">
        <v>4548</v>
      </c>
      <c r="D42" s="55">
        <v>435</v>
      </c>
      <c r="E42" s="55">
        <v>45</v>
      </c>
      <c r="F42" s="55">
        <v>199</v>
      </c>
      <c r="G42" s="55">
        <v>27</v>
      </c>
      <c r="H42" s="55">
        <v>112</v>
      </c>
      <c r="I42" s="52">
        <v>5366</v>
      </c>
      <c r="J42" s="63"/>
      <c r="K42" s="60"/>
      <c r="L42" s="60"/>
      <c r="M42" s="60"/>
      <c r="N42" s="60"/>
      <c r="O42" s="60"/>
      <c r="P42" s="60"/>
      <c r="Q42" s="60"/>
      <c r="R42" s="61"/>
      <c r="Z42" s="64"/>
    </row>
    <row r="43" spans="1:26" x14ac:dyDescent="0.35">
      <c r="A43" s="289"/>
      <c r="B43" s="51">
        <v>2012</v>
      </c>
      <c r="C43" s="55">
        <v>3907</v>
      </c>
      <c r="D43" s="55">
        <v>396</v>
      </c>
      <c r="E43" s="55">
        <v>35</v>
      </c>
      <c r="F43" s="55">
        <v>208</v>
      </c>
      <c r="G43" s="55">
        <v>30</v>
      </c>
      <c r="H43" s="55">
        <v>106</v>
      </c>
      <c r="I43" s="52">
        <v>4682</v>
      </c>
      <c r="J43" s="59"/>
      <c r="K43" s="60"/>
      <c r="L43" s="60"/>
      <c r="M43" s="60"/>
      <c r="N43" s="60"/>
      <c r="O43" s="60"/>
      <c r="P43" s="60"/>
      <c r="Q43" s="60"/>
      <c r="R43" s="61"/>
    </row>
    <row r="44" spans="1:26" x14ac:dyDescent="0.35">
      <c r="A44" s="289"/>
      <c r="B44" s="51">
        <v>2013</v>
      </c>
      <c r="C44" s="55">
        <v>1588</v>
      </c>
      <c r="D44" s="55">
        <v>181</v>
      </c>
      <c r="E44" s="55">
        <v>8</v>
      </c>
      <c r="F44" s="55">
        <v>190</v>
      </c>
      <c r="G44" s="55">
        <v>11</v>
      </c>
      <c r="H44" s="55">
        <v>81</v>
      </c>
      <c r="I44" s="55">
        <v>2059</v>
      </c>
      <c r="J44" s="59"/>
      <c r="K44" s="60"/>
      <c r="L44" s="60"/>
      <c r="M44" s="60"/>
      <c r="N44" s="60"/>
      <c r="O44" s="60"/>
      <c r="P44" s="60"/>
      <c r="Q44" s="60"/>
      <c r="R44" s="61"/>
    </row>
    <row r="45" spans="1:26" x14ac:dyDescent="0.35">
      <c r="A45" s="289"/>
      <c r="B45" s="51">
        <v>2014</v>
      </c>
      <c r="C45" s="55">
        <v>1477</v>
      </c>
      <c r="D45" s="55">
        <v>176</v>
      </c>
      <c r="E45" s="55">
        <v>7</v>
      </c>
      <c r="F45" s="55">
        <v>175</v>
      </c>
      <c r="G45" s="55">
        <v>17</v>
      </c>
      <c r="H45" s="55">
        <v>92</v>
      </c>
      <c r="I45" s="55">
        <v>1944</v>
      </c>
      <c r="J45" s="59"/>
      <c r="K45" s="60"/>
      <c r="L45" s="60"/>
      <c r="M45" s="60"/>
      <c r="N45" s="60"/>
      <c r="O45" s="60"/>
      <c r="P45" s="60"/>
      <c r="Q45" s="60"/>
      <c r="R45" s="61"/>
    </row>
    <row r="46" spans="1:26" x14ac:dyDescent="0.35">
      <c r="A46" s="289"/>
      <c r="B46" s="51">
        <v>2015</v>
      </c>
      <c r="C46" s="55">
        <v>1498</v>
      </c>
      <c r="D46" s="55">
        <v>154</v>
      </c>
      <c r="E46" s="55">
        <v>4</v>
      </c>
      <c r="F46" s="55">
        <v>174</v>
      </c>
      <c r="G46" s="55">
        <v>17</v>
      </c>
      <c r="H46" s="55">
        <v>117</v>
      </c>
      <c r="I46" s="55">
        <v>1964</v>
      </c>
      <c r="J46" s="59"/>
      <c r="K46" s="60"/>
      <c r="L46" s="60"/>
      <c r="M46" s="60"/>
      <c r="N46" s="60"/>
      <c r="O46" s="60"/>
      <c r="P46" s="60"/>
      <c r="Q46" s="60"/>
      <c r="R46" s="61"/>
    </row>
    <row r="47" spans="1:26" x14ac:dyDescent="0.35">
      <c r="A47" s="289"/>
      <c r="B47" s="51">
        <v>2016</v>
      </c>
      <c r="C47" s="55">
        <v>1622</v>
      </c>
      <c r="D47" s="55">
        <v>126</v>
      </c>
      <c r="E47" s="55">
        <v>2</v>
      </c>
      <c r="F47" s="55">
        <v>184</v>
      </c>
      <c r="G47" s="55">
        <v>9</v>
      </c>
      <c r="H47" s="55">
        <v>92</v>
      </c>
      <c r="I47" s="55">
        <v>2035</v>
      </c>
      <c r="J47" s="59"/>
      <c r="K47" s="60"/>
      <c r="L47" s="60"/>
      <c r="M47" s="60"/>
      <c r="N47" s="60"/>
      <c r="O47" s="60"/>
      <c r="P47" s="60"/>
      <c r="Q47" s="60"/>
      <c r="R47" s="61"/>
    </row>
    <row r="48" spans="1:26" x14ac:dyDescent="0.35">
      <c r="A48" s="289"/>
      <c r="B48" s="51">
        <v>2017</v>
      </c>
      <c r="C48" s="55">
        <v>1580</v>
      </c>
      <c r="D48" s="55">
        <v>152</v>
      </c>
      <c r="E48" s="55">
        <v>4</v>
      </c>
      <c r="F48" s="55">
        <v>176</v>
      </c>
      <c r="G48" s="55">
        <v>14</v>
      </c>
      <c r="H48" s="55">
        <v>87</v>
      </c>
      <c r="I48" s="55">
        <v>2013</v>
      </c>
      <c r="J48" s="59"/>
      <c r="K48" s="60"/>
      <c r="L48" s="60"/>
      <c r="M48" s="60"/>
      <c r="N48" s="60"/>
      <c r="O48" s="60"/>
      <c r="P48" s="60"/>
      <c r="Q48" s="60"/>
      <c r="R48" s="61"/>
    </row>
    <row r="49" spans="1:18" x14ac:dyDescent="0.35">
      <c r="A49" s="289"/>
      <c r="B49" s="51">
        <v>2018</v>
      </c>
      <c r="C49" s="55">
        <v>1704</v>
      </c>
      <c r="D49" s="55">
        <v>144</v>
      </c>
      <c r="E49" s="55">
        <v>10</v>
      </c>
      <c r="F49" s="55">
        <v>156</v>
      </c>
      <c r="G49" s="55">
        <v>6</v>
      </c>
      <c r="H49" s="55">
        <v>86</v>
      </c>
      <c r="I49" s="55">
        <v>2106</v>
      </c>
      <c r="J49" s="59"/>
      <c r="K49" s="60"/>
      <c r="L49" s="60"/>
      <c r="M49" s="60"/>
      <c r="N49" s="60"/>
      <c r="O49" s="60"/>
      <c r="P49" s="60"/>
      <c r="Q49" s="60"/>
      <c r="R49" s="61"/>
    </row>
    <row r="50" spans="1:18" x14ac:dyDescent="0.35">
      <c r="A50" s="289"/>
      <c r="B50" s="51">
        <v>2019</v>
      </c>
      <c r="C50" s="55">
        <v>1341</v>
      </c>
      <c r="D50" s="55">
        <v>124</v>
      </c>
      <c r="E50" s="55">
        <v>2</v>
      </c>
      <c r="F50" s="55">
        <v>148</v>
      </c>
      <c r="G50" s="55">
        <v>9</v>
      </c>
      <c r="H50" s="55">
        <v>91</v>
      </c>
      <c r="I50" s="55">
        <v>1715</v>
      </c>
      <c r="J50" s="59"/>
      <c r="K50" s="60"/>
      <c r="L50" s="60"/>
      <c r="M50" s="60"/>
      <c r="N50" s="60"/>
      <c r="O50" s="60"/>
      <c r="P50" s="60"/>
      <c r="Q50" s="60"/>
      <c r="R50" s="61"/>
    </row>
    <row r="51" spans="1:18" x14ac:dyDescent="0.35">
      <c r="A51" s="289"/>
      <c r="B51" s="51">
        <v>2020</v>
      </c>
      <c r="C51" s="55">
        <v>1160</v>
      </c>
      <c r="D51" s="55">
        <v>113</v>
      </c>
      <c r="E51" s="55">
        <v>13</v>
      </c>
      <c r="F51" s="55">
        <v>146</v>
      </c>
      <c r="G51" s="55">
        <v>11</v>
      </c>
      <c r="H51" s="55">
        <v>85</v>
      </c>
      <c r="I51" s="55">
        <v>1528</v>
      </c>
      <c r="J51" s="59"/>
      <c r="K51" s="60"/>
      <c r="L51" s="60"/>
      <c r="M51" s="60"/>
      <c r="N51" s="60"/>
      <c r="O51" s="60"/>
      <c r="P51" s="60"/>
      <c r="Q51" s="60"/>
      <c r="R51" s="61"/>
    </row>
    <row r="52" spans="1:18" ht="15" thickBot="1" x14ac:dyDescent="0.4">
      <c r="A52" s="291"/>
      <c r="B52" s="65" t="s">
        <v>117</v>
      </c>
      <c r="C52" s="66">
        <f>C51/C28</f>
        <v>0.26297891634549991</v>
      </c>
      <c r="D52" s="66">
        <f t="shared" ref="D52:I52" si="2">D51/D28</f>
        <v>0.24618736383442266</v>
      </c>
      <c r="E52" s="66">
        <f t="shared" si="2"/>
        <v>0.12871287128712872</v>
      </c>
      <c r="F52" s="66">
        <f t="shared" si="2"/>
        <v>0.47249190938511326</v>
      </c>
      <c r="G52" s="66">
        <f t="shared" si="2"/>
        <v>0.33333333333333331</v>
      </c>
      <c r="H52" s="66">
        <f t="shared" si="2"/>
        <v>1.4406779661016949</v>
      </c>
      <c r="I52" s="66">
        <f t="shared" si="2"/>
        <v>0.28443782576321669</v>
      </c>
      <c r="J52" s="67"/>
      <c r="K52" s="67"/>
      <c r="L52" s="67"/>
      <c r="M52" s="67"/>
      <c r="N52" s="67"/>
      <c r="O52" s="67"/>
      <c r="P52" s="67"/>
      <c r="Q52" s="67"/>
      <c r="R52" s="68"/>
    </row>
    <row r="53" spans="1:18" ht="15" thickTop="1" x14ac:dyDescent="0.35">
      <c r="A53" s="292" t="s">
        <v>64</v>
      </c>
      <c r="B53" s="292"/>
      <c r="C53" s="292"/>
      <c r="D53" s="292"/>
      <c r="E53" s="292"/>
      <c r="F53" s="292"/>
      <c r="G53" s="292"/>
      <c r="H53" s="292"/>
      <c r="I53" s="292"/>
    </row>
    <row r="54" spans="1:18" x14ac:dyDescent="0.35">
      <c r="A54" s="292"/>
      <c r="B54" s="292"/>
      <c r="C54" s="292"/>
      <c r="D54" s="292"/>
      <c r="E54" s="292"/>
      <c r="F54" s="292"/>
      <c r="G54" s="292"/>
      <c r="H54" s="292"/>
      <c r="I54" s="292"/>
    </row>
  </sheetData>
  <mergeCells count="5">
    <mergeCell ref="A1:R1"/>
    <mergeCell ref="A3:A27"/>
    <mergeCell ref="J3:J27"/>
    <mergeCell ref="A28:A52"/>
    <mergeCell ref="A53:I54"/>
  </mergeCells>
  <pageMargins left="0.70866141732283472" right="0.70866141732283472" top="0.74803149606299213" bottom="0.74803149606299213" header="0.31496062992125984" footer="0.31496062992125984"/>
  <pageSetup paperSize="9" scale="61" orientation="landscape" r:id="rId1"/>
  <headerFooter>
    <oddHeader>&amp;C&amp;"Calibri,Regular"&amp;13&amp;K01+000SRAD Report 2095 Transport Statistics Tameside 2020</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0BD32-BF82-4A4E-889C-BB015E8A1523}">
  <sheetPr>
    <pageSetUpPr fitToPage="1"/>
  </sheetPr>
  <dimension ref="A1:O37"/>
  <sheetViews>
    <sheetView zoomScale="75" zoomScaleNormal="75" zoomScalePageLayoutView="78" workbookViewId="0">
      <selection activeCell="H3" sqref="H3"/>
    </sheetView>
  </sheetViews>
  <sheetFormatPr defaultColWidth="8.81640625" defaultRowHeight="14.5" x14ac:dyDescent="0.35"/>
  <cols>
    <col min="1" max="1" width="13" style="46" customWidth="1"/>
    <col min="2" max="2" width="12.453125" style="46" customWidth="1"/>
    <col min="3" max="3" width="7.1796875" style="46" customWidth="1"/>
    <col min="4" max="4" width="7.7265625" style="46" customWidth="1"/>
    <col min="5" max="5" width="8.1796875" style="46" customWidth="1"/>
    <col min="6" max="6" width="8" style="46" customWidth="1"/>
    <col min="7" max="7" width="7.453125" style="46" customWidth="1"/>
    <col min="8" max="8" width="7.1796875" style="46" customWidth="1"/>
    <col min="9" max="9" width="8.1796875" style="46" customWidth="1"/>
    <col min="10" max="10" width="4.453125" style="46" customWidth="1"/>
    <col min="11" max="16384" width="8.81640625" style="46"/>
  </cols>
  <sheetData>
    <row r="1" spans="1:9" ht="22.5" customHeight="1" thickTop="1" x14ac:dyDescent="0.35">
      <c r="A1" s="286" t="s">
        <v>119</v>
      </c>
      <c r="B1" s="287"/>
      <c r="C1" s="287"/>
      <c r="D1" s="287"/>
      <c r="E1" s="287"/>
      <c r="F1" s="287"/>
      <c r="G1" s="287"/>
      <c r="H1" s="287"/>
      <c r="I1" s="288"/>
    </row>
    <row r="2" spans="1:9" ht="30.25" customHeight="1" x14ac:dyDescent="0.35">
      <c r="A2" s="47" t="s">
        <v>54</v>
      </c>
      <c r="B2" s="48" t="s">
        <v>55</v>
      </c>
      <c r="C2" s="49" t="s">
        <v>7</v>
      </c>
      <c r="D2" s="49" t="s">
        <v>56</v>
      </c>
      <c r="E2" s="49" t="s">
        <v>57</v>
      </c>
      <c r="F2" s="49" t="s">
        <v>10</v>
      </c>
      <c r="G2" s="49" t="s">
        <v>58</v>
      </c>
      <c r="H2" s="49" t="s">
        <v>59</v>
      </c>
      <c r="I2" s="50" t="s">
        <v>60</v>
      </c>
    </row>
    <row r="3" spans="1:9" ht="15" customHeight="1" x14ac:dyDescent="0.35">
      <c r="A3" s="293" t="s">
        <v>61</v>
      </c>
      <c r="B3" s="51">
        <v>2011</v>
      </c>
      <c r="C3" s="55">
        <v>360</v>
      </c>
      <c r="D3" s="55">
        <v>41</v>
      </c>
      <c r="E3" s="55">
        <v>4</v>
      </c>
      <c r="F3" s="55">
        <v>0</v>
      </c>
      <c r="G3" s="55">
        <v>2</v>
      </c>
      <c r="H3" s="55">
        <v>6</v>
      </c>
      <c r="I3" s="69">
        <f>SUM(C3:H3)</f>
        <v>413</v>
      </c>
    </row>
    <row r="4" spans="1:9" x14ac:dyDescent="0.35">
      <c r="A4" s="294"/>
      <c r="B4" s="51">
        <v>2012</v>
      </c>
      <c r="C4" s="55">
        <v>387</v>
      </c>
      <c r="D4" s="55">
        <v>61</v>
      </c>
      <c r="E4" s="55">
        <v>4</v>
      </c>
      <c r="F4" s="55">
        <v>0</v>
      </c>
      <c r="G4" s="55">
        <v>8</v>
      </c>
      <c r="H4" s="55">
        <v>7</v>
      </c>
      <c r="I4" s="69">
        <f t="shared" ref="I4:I34" si="0">SUM(C4:H4)</f>
        <v>467</v>
      </c>
    </row>
    <row r="5" spans="1:9" x14ac:dyDescent="0.35">
      <c r="A5" s="294"/>
      <c r="B5" s="51">
        <v>2013</v>
      </c>
      <c r="C5" s="55">
        <v>487</v>
      </c>
      <c r="D5" s="55">
        <v>48</v>
      </c>
      <c r="E5" s="55">
        <v>6</v>
      </c>
      <c r="F5" s="55">
        <v>0</v>
      </c>
      <c r="G5" s="55">
        <v>2</v>
      </c>
      <c r="H5" s="55">
        <v>10</v>
      </c>
      <c r="I5" s="69">
        <f t="shared" si="0"/>
        <v>553</v>
      </c>
    </row>
    <row r="6" spans="1:9" x14ac:dyDescent="0.35">
      <c r="A6" s="294"/>
      <c r="B6" s="51">
        <v>2014</v>
      </c>
      <c r="C6" s="55">
        <v>420</v>
      </c>
      <c r="D6" s="55">
        <v>46</v>
      </c>
      <c r="E6" s="55">
        <v>5</v>
      </c>
      <c r="F6" s="55">
        <v>0</v>
      </c>
      <c r="G6" s="55">
        <v>2</v>
      </c>
      <c r="H6" s="55">
        <v>3</v>
      </c>
      <c r="I6" s="69">
        <f t="shared" si="0"/>
        <v>476</v>
      </c>
    </row>
    <row r="7" spans="1:9" x14ac:dyDescent="0.35">
      <c r="A7" s="294"/>
      <c r="B7" s="51">
        <v>2015</v>
      </c>
      <c r="C7" s="55">
        <v>415</v>
      </c>
      <c r="D7" s="55">
        <v>46</v>
      </c>
      <c r="E7" s="55">
        <v>8</v>
      </c>
      <c r="F7" s="55">
        <v>0</v>
      </c>
      <c r="G7" s="55">
        <v>1</v>
      </c>
      <c r="H7" s="55">
        <v>0</v>
      </c>
      <c r="I7" s="69">
        <f t="shared" si="0"/>
        <v>470</v>
      </c>
    </row>
    <row r="8" spans="1:9" x14ac:dyDescent="0.35">
      <c r="A8" s="294"/>
      <c r="B8" s="51">
        <v>2016</v>
      </c>
      <c r="C8" s="55">
        <v>436</v>
      </c>
      <c r="D8" s="55">
        <v>70</v>
      </c>
      <c r="E8" s="55">
        <v>3</v>
      </c>
      <c r="F8" s="55">
        <v>0</v>
      </c>
      <c r="G8" s="55">
        <v>1</v>
      </c>
      <c r="H8" s="55">
        <v>6</v>
      </c>
      <c r="I8" s="69">
        <f t="shared" si="0"/>
        <v>516</v>
      </c>
    </row>
    <row r="9" spans="1:9" x14ac:dyDescent="0.35">
      <c r="A9" s="294"/>
      <c r="B9" s="51">
        <v>2017</v>
      </c>
      <c r="C9" s="55">
        <v>467</v>
      </c>
      <c r="D9" s="55">
        <v>43</v>
      </c>
      <c r="E9" s="55">
        <v>3</v>
      </c>
      <c r="F9" s="55">
        <v>0</v>
      </c>
      <c r="G9" s="55">
        <v>0</v>
      </c>
      <c r="H9" s="55">
        <v>1</v>
      </c>
      <c r="I9" s="69">
        <f t="shared" si="0"/>
        <v>514</v>
      </c>
    </row>
    <row r="10" spans="1:9" x14ac:dyDescent="0.35">
      <c r="A10" s="294"/>
      <c r="B10" s="51">
        <v>2018</v>
      </c>
      <c r="C10" s="55">
        <v>489</v>
      </c>
      <c r="D10" s="55">
        <v>57</v>
      </c>
      <c r="E10" s="55">
        <v>2</v>
      </c>
      <c r="F10" s="55">
        <v>0</v>
      </c>
      <c r="G10" s="55">
        <v>1</v>
      </c>
      <c r="H10" s="55">
        <v>3</v>
      </c>
      <c r="I10" s="69">
        <f t="shared" si="0"/>
        <v>552</v>
      </c>
    </row>
    <row r="11" spans="1:9" x14ac:dyDescent="0.35">
      <c r="A11" s="294"/>
      <c r="B11" s="51">
        <v>2019</v>
      </c>
      <c r="C11" s="55">
        <v>438</v>
      </c>
      <c r="D11" s="55">
        <v>45</v>
      </c>
      <c r="E11" s="55">
        <v>5</v>
      </c>
      <c r="F11" s="55">
        <v>0</v>
      </c>
      <c r="G11" s="55">
        <v>1</v>
      </c>
      <c r="H11" s="55">
        <v>0</v>
      </c>
      <c r="I11" s="69">
        <v>489</v>
      </c>
    </row>
    <row r="12" spans="1:9" x14ac:dyDescent="0.35">
      <c r="A12" s="294"/>
      <c r="B12" s="51">
        <v>2020</v>
      </c>
      <c r="C12" s="55">
        <v>464</v>
      </c>
      <c r="D12" s="55">
        <v>39</v>
      </c>
      <c r="E12" s="55">
        <v>15</v>
      </c>
      <c r="F12" s="55">
        <v>0</v>
      </c>
      <c r="G12" s="55">
        <v>1</v>
      </c>
      <c r="H12" s="55">
        <v>7</v>
      </c>
      <c r="I12" s="69">
        <f t="shared" si="0"/>
        <v>526</v>
      </c>
    </row>
    <row r="13" spans="1:9" ht="15" thickBot="1" x14ac:dyDescent="0.4">
      <c r="A13" s="295"/>
      <c r="B13" s="70" t="s">
        <v>118</v>
      </c>
      <c r="C13" s="71">
        <f>C12/C3</f>
        <v>1.288888888888889</v>
      </c>
      <c r="D13" s="71">
        <f t="shared" ref="D13:I13" si="1">D12/D3</f>
        <v>0.95121951219512191</v>
      </c>
      <c r="E13" s="71">
        <f t="shared" si="1"/>
        <v>3.75</v>
      </c>
      <c r="F13" s="71" t="s">
        <v>65</v>
      </c>
      <c r="G13" s="71" t="s">
        <v>65</v>
      </c>
      <c r="H13" s="71" t="s">
        <v>65</v>
      </c>
      <c r="I13" s="72">
        <f t="shared" si="1"/>
        <v>1.2736077481840193</v>
      </c>
    </row>
    <row r="14" spans="1:9" ht="15" customHeight="1" x14ac:dyDescent="0.35">
      <c r="A14" s="296" t="s">
        <v>62</v>
      </c>
      <c r="B14" s="73">
        <v>2011</v>
      </c>
      <c r="C14" s="74">
        <v>1025</v>
      </c>
      <c r="D14" s="74">
        <v>74</v>
      </c>
      <c r="E14" s="74">
        <v>3</v>
      </c>
      <c r="F14" s="74">
        <v>0</v>
      </c>
      <c r="G14" s="74">
        <v>0</v>
      </c>
      <c r="H14" s="74">
        <v>0</v>
      </c>
      <c r="I14" s="75">
        <f t="shared" si="0"/>
        <v>1102</v>
      </c>
    </row>
    <row r="15" spans="1:9" x14ac:dyDescent="0.35">
      <c r="A15" s="294"/>
      <c r="B15" s="51">
        <v>2012</v>
      </c>
      <c r="C15" s="55">
        <v>847</v>
      </c>
      <c r="D15" s="55">
        <v>72</v>
      </c>
      <c r="E15" s="55">
        <v>6</v>
      </c>
      <c r="F15" s="55">
        <v>1</v>
      </c>
      <c r="G15" s="55">
        <v>1</v>
      </c>
      <c r="H15" s="55">
        <v>7</v>
      </c>
      <c r="I15" s="69">
        <f t="shared" si="0"/>
        <v>934</v>
      </c>
    </row>
    <row r="16" spans="1:9" x14ac:dyDescent="0.35">
      <c r="A16" s="294"/>
      <c r="B16" s="51">
        <v>2013</v>
      </c>
      <c r="C16" s="55">
        <v>1255</v>
      </c>
      <c r="D16" s="55">
        <v>45</v>
      </c>
      <c r="E16" s="55">
        <v>1</v>
      </c>
      <c r="F16" s="55">
        <v>0</v>
      </c>
      <c r="G16" s="55">
        <v>2</v>
      </c>
      <c r="H16" s="55">
        <v>4</v>
      </c>
      <c r="I16" s="69">
        <f t="shared" si="0"/>
        <v>1307</v>
      </c>
    </row>
    <row r="17" spans="1:15" x14ac:dyDescent="0.35">
      <c r="A17" s="294"/>
      <c r="B17" s="51">
        <v>2014</v>
      </c>
      <c r="C17" s="55">
        <v>1187</v>
      </c>
      <c r="D17" s="55">
        <v>61</v>
      </c>
      <c r="E17" s="55">
        <v>7</v>
      </c>
      <c r="F17" s="55">
        <v>0</v>
      </c>
      <c r="G17" s="55">
        <v>2</v>
      </c>
      <c r="H17" s="55">
        <v>2</v>
      </c>
      <c r="I17" s="69">
        <f t="shared" si="0"/>
        <v>1259</v>
      </c>
    </row>
    <row r="18" spans="1:15" x14ac:dyDescent="0.35">
      <c r="A18" s="294"/>
      <c r="B18" s="51">
        <v>2015</v>
      </c>
      <c r="C18" s="55">
        <v>1272</v>
      </c>
      <c r="D18" s="55">
        <v>41</v>
      </c>
      <c r="E18" s="55">
        <v>8</v>
      </c>
      <c r="F18" s="55">
        <v>1</v>
      </c>
      <c r="G18" s="55">
        <v>1</v>
      </c>
      <c r="H18" s="55">
        <v>1</v>
      </c>
      <c r="I18" s="69">
        <f t="shared" si="0"/>
        <v>1324</v>
      </c>
    </row>
    <row r="19" spans="1:15" x14ac:dyDescent="0.35">
      <c r="A19" s="294"/>
      <c r="B19" s="51">
        <v>2016</v>
      </c>
      <c r="C19" s="55">
        <v>1397</v>
      </c>
      <c r="D19" s="55">
        <v>58</v>
      </c>
      <c r="E19" s="55">
        <v>4</v>
      </c>
      <c r="F19" s="55">
        <v>0</v>
      </c>
      <c r="G19" s="55">
        <v>4</v>
      </c>
      <c r="H19" s="55">
        <v>1</v>
      </c>
      <c r="I19" s="69">
        <f t="shared" si="0"/>
        <v>1464</v>
      </c>
    </row>
    <row r="20" spans="1:15" x14ac:dyDescent="0.35">
      <c r="A20" s="294"/>
      <c r="B20" s="51">
        <v>2017</v>
      </c>
      <c r="C20" s="55">
        <v>1500</v>
      </c>
      <c r="D20" s="55">
        <v>73</v>
      </c>
      <c r="E20" s="55">
        <v>2</v>
      </c>
      <c r="F20" s="55">
        <v>1</v>
      </c>
      <c r="G20" s="55">
        <v>1</v>
      </c>
      <c r="H20" s="55">
        <v>2</v>
      </c>
      <c r="I20" s="69">
        <f t="shared" si="0"/>
        <v>1579</v>
      </c>
    </row>
    <row r="21" spans="1:15" x14ac:dyDescent="0.35">
      <c r="A21" s="294"/>
      <c r="B21" s="51">
        <v>2018</v>
      </c>
      <c r="C21" s="55">
        <v>1464</v>
      </c>
      <c r="D21" s="55">
        <v>75</v>
      </c>
      <c r="E21" s="55">
        <v>1</v>
      </c>
      <c r="F21" s="55">
        <v>0</v>
      </c>
      <c r="G21" s="55">
        <v>3</v>
      </c>
      <c r="H21" s="55">
        <v>2</v>
      </c>
      <c r="I21" s="69">
        <f t="shared" si="0"/>
        <v>1545</v>
      </c>
    </row>
    <row r="22" spans="1:15" x14ac:dyDescent="0.35">
      <c r="A22" s="294"/>
      <c r="B22" s="51">
        <v>2019</v>
      </c>
      <c r="C22" s="55">
        <v>1529</v>
      </c>
      <c r="D22" s="55">
        <v>75</v>
      </c>
      <c r="E22" s="55">
        <v>9</v>
      </c>
      <c r="F22" s="55">
        <v>0</v>
      </c>
      <c r="G22" s="55">
        <v>2</v>
      </c>
      <c r="H22" s="55">
        <v>1</v>
      </c>
      <c r="I22" s="69">
        <v>1616</v>
      </c>
    </row>
    <row r="23" spans="1:15" x14ac:dyDescent="0.35">
      <c r="A23" s="294"/>
      <c r="B23" s="51">
        <v>2020</v>
      </c>
      <c r="C23" s="55">
        <v>1389</v>
      </c>
      <c r="D23" s="55">
        <v>45</v>
      </c>
      <c r="E23" s="55">
        <v>17</v>
      </c>
      <c r="F23" s="55">
        <v>0</v>
      </c>
      <c r="G23" s="55">
        <v>4</v>
      </c>
      <c r="H23" s="55">
        <v>3</v>
      </c>
      <c r="I23" s="69">
        <f t="shared" si="0"/>
        <v>1458</v>
      </c>
    </row>
    <row r="24" spans="1:15" ht="15" thickBot="1" x14ac:dyDescent="0.4">
      <c r="A24" s="295"/>
      <c r="B24" s="70" t="s">
        <v>118</v>
      </c>
      <c r="C24" s="71">
        <f>C23/C14</f>
        <v>1.3551219512195123</v>
      </c>
      <c r="D24" s="71">
        <f t="shared" ref="D24:E24" si="2">D23/D14</f>
        <v>0.60810810810810811</v>
      </c>
      <c r="E24" s="71">
        <f t="shared" si="2"/>
        <v>5.666666666666667</v>
      </c>
      <c r="F24" s="71" t="s">
        <v>65</v>
      </c>
      <c r="G24" s="71" t="s">
        <v>65</v>
      </c>
      <c r="H24" s="71" t="s">
        <v>65</v>
      </c>
      <c r="I24" s="72">
        <f t="shared" ref="I24" si="3">I23/I14</f>
        <v>1.3230490018148819</v>
      </c>
    </row>
    <row r="25" spans="1:15" ht="15" customHeight="1" x14ac:dyDescent="0.35">
      <c r="A25" s="297" t="s">
        <v>63</v>
      </c>
      <c r="B25" s="73">
        <v>2011</v>
      </c>
      <c r="C25" s="74">
        <v>792</v>
      </c>
      <c r="D25" s="74">
        <v>57</v>
      </c>
      <c r="E25" s="74">
        <v>1</v>
      </c>
      <c r="F25" s="74">
        <v>0</v>
      </c>
      <c r="G25" s="74">
        <v>2</v>
      </c>
      <c r="H25" s="74">
        <v>9</v>
      </c>
      <c r="I25" s="75">
        <f t="shared" si="0"/>
        <v>861</v>
      </c>
      <c r="O25" s="64"/>
    </row>
    <row r="26" spans="1:15" x14ac:dyDescent="0.35">
      <c r="A26" s="294"/>
      <c r="B26" s="51">
        <v>2012</v>
      </c>
      <c r="C26" s="55">
        <v>759</v>
      </c>
      <c r="D26" s="55">
        <v>57</v>
      </c>
      <c r="E26" s="55">
        <v>2</v>
      </c>
      <c r="F26" s="55">
        <v>1</v>
      </c>
      <c r="G26" s="55">
        <v>6</v>
      </c>
      <c r="H26" s="55">
        <v>15</v>
      </c>
      <c r="I26" s="69">
        <f t="shared" si="0"/>
        <v>840</v>
      </c>
    </row>
    <row r="27" spans="1:15" x14ac:dyDescent="0.35">
      <c r="A27" s="294"/>
      <c r="B27" s="51">
        <v>2013</v>
      </c>
      <c r="C27" s="55">
        <v>1045</v>
      </c>
      <c r="D27" s="55">
        <v>42</v>
      </c>
      <c r="E27" s="55">
        <v>4</v>
      </c>
      <c r="F27" s="55">
        <v>3</v>
      </c>
      <c r="G27" s="55">
        <v>5</v>
      </c>
      <c r="H27" s="55">
        <v>11</v>
      </c>
      <c r="I27" s="69">
        <f t="shared" si="0"/>
        <v>1110</v>
      </c>
    </row>
    <row r="28" spans="1:15" x14ac:dyDescent="0.35">
      <c r="A28" s="294"/>
      <c r="B28" s="51">
        <v>2014</v>
      </c>
      <c r="C28" s="55">
        <v>945</v>
      </c>
      <c r="D28" s="55">
        <v>46</v>
      </c>
      <c r="E28" s="55">
        <v>2</v>
      </c>
      <c r="F28" s="55">
        <v>0</v>
      </c>
      <c r="G28" s="55">
        <v>4</v>
      </c>
      <c r="H28" s="55">
        <v>6</v>
      </c>
      <c r="I28" s="69">
        <f t="shared" si="0"/>
        <v>1003</v>
      </c>
    </row>
    <row r="29" spans="1:15" x14ac:dyDescent="0.35">
      <c r="A29" s="294"/>
      <c r="B29" s="51">
        <v>2015</v>
      </c>
      <c r="C29" s="55">
        <v>908</v>
      </c>
      <c r="D29" s="55">
        <v>76</v>
      </c>
      <c r="E29" s="55">
        <v>5</v>
      </c>
      <c r="F29" s="55">
        <v>3</v>
      </c>
      <c r="G29" s="55">
        <v>4</v>
      </c>
      <c r="H29" s="55">
        <v>3</v>
      </c>
      <c r="I29" s="69">
        <f t="shared" si="0"/>
        <v>999</v>
      </c>
    </row>
    <row r="30" spans="1:15" x14ac:dyDescent="0.35">
      <c r="A30" s="294"/>
      <c r="B30" s="51">
        <v>2016</v>
      </c>
      <c r="C30" s="55">
        <v>1024</v>
      </c>
      <c r="D30" s="55">
        <v>67</v>
      </c>
      <c r="E30" s="55">
        <v>1</v>
      </c>
      <c r="F30" s="55">
        <v>0</v>
      </c>
      <c r="G30" s="55">
        <v>6</v>
      </c>
      <c r="H30" s="55">
        <v>5</v>
      </c>
      <c r="I30" s="69">
        <f t="shared" si="0"/>
        <v>1103</v>
      </c>
    </row>
    <row r="31" spans="1:15" x14ac:dyDescent="0.35">
      <c r="A31" s="294"/>
      <c r="B31" s="51">
        <v>2017</v>
      </c>
      <c r="C31" s="55">
        <v>1167</v>
      </c>
      <c r="D31" s="55">
        <v>56</v>
      </c>
      <c r="E31" s="55">
        <v>0</v>
      </c>
      <c r="F31" s="55">
        <v>0</v>
      </c>
      <c r="G31" s="55">
        <v>0</v>
      </c>
      <c r="H31" s="55">
        <v>1</v>
      </c>
      <c r="I31" s="69">
        <f t="shared" si="0"/>
        <v>1224</v>
      </c>
    </row>
    <row r="32" spans="1:15" x14ac:dyDescent="0.35">
      <c r="A32" s="294"/>
      <c r="B32" s="51">
        <v>2018</v>
      </c>
      <c r="C32" s="55">
        <v>1154</v>
      </c>
      <c r="D32" s="55">
        <v>68</v>
      </c>
      <c r="E32" s="55">
        <v>0</v>
      </c>
      <c r="F32" s="55">
        <v>0</v>
      </c>
      <c r="G32" s="55">
        <v>2</v>
      </c>
      <c r="H32" s="55">
        <v>2</v>
      </c>
      <c r="I32" s="69">
        <f t="shared" si="0"/>
        <v>1226</v>
      </c>
    </row>
    <row r="33" spans="1:9" x14ac:dyDescent="0.35">
      <c r="A33" s="294"/>
      <c r="B33" s="51">
        <v>2019</v>
      </c>
      <c r="C33" s="55">
        <v>1124</v>
      </c>
      <c r="D33" s="55">
        <v>70</v>
      </c>
      <c r="E33" s="55">
        <v>6</v>
      </c>
      <c r="F33" s="55">
        <v>0</v>
      </c>
      <c r="G33" s="55">
        <v>2</v>
      </c>
      <c r="H33" s="55">
        <v>1</v>
      </c>
      <c r="I33" s="69">
        <v>1203</v>
      </c>
    </row>
    <row r="34" spans="1:9" x14ac:dyDescent="0.35">
      <c r="A34" s="294"/>
      <c r="B34" s="51">
        <v>2020</v>
      </c>
      <c r="C34" s="55">
        <v>854</v>
      </c>
      <c r="D34" s="55">
        <v>48</v>
      </c>
      <c r="E34" s="55">
        <v>15</v>
      </c>
      <c r="F34" s="55">
        <v>0</v>
      </c>
      <c r="G34" s="55">
        <v>5</v>
      </c>
      <c r="H34" s="55">
        <v>3</v>
      </c>
      <c r="I34" s="69">
        <f t="shared" si="0"/>
        <v>925</v>
      </c>
    </row>
    <row r="35" spans="1:9" ht="15" thickBot="1" x14ac:dyDescent="0.4">
      <c r="A35" s="298"/>
      <c r="B35" s="65" t="s">
        <v>118</v>
      </c>
      <c r="C35" s="66">
        <f>C34/C25</f>
        <v>1.0782828282828283</v>
      </c>
      <c r="D35" s="66">
        <f t="shared" ref="D35:I35" si="4">D34/D25</f>
        <v>0.84210526315789469</v>
      </c>
      <c r="E35" s="66">
        <f t="shared" si="4"/>
        <v>15</v>
      </c>
      <c r="F35" s="66" t="s">
        <v>65</v>
      </c>
      <c r="G35" s="66" t="s">
        <v>65</v>
      </c>
      <c r="H35" s="66" t="s">
        <v>65</v>
      </c>
      <c r="I35" s="76">
        <f t="shared" si="4"/>
        <v>1.0743321718931476</v>
      </c>
    </row>
    <row r="36" spans="1:9" ht="15" thickTop="1" x14ac:dyDescent="0.35">
      <c r="A36" s="292" t="s">
        <v>64</v>
      </c>
      <c r="B36" s="292"/>
      <c r="C36" s="292"/>
      <c r="D36" s="292"/>
      <c r="E36" s="292"/>
      <c r="F36" s="292"/>
      <c r="G36" s="292"/>
      <c r="H36" s="292"/>
      <c r="I36" s="292"/>
    </row>
    <row r="37" spans="1:9" x14ac:dyDescent="0.35">
      <c r="A37" s="292"/>
      <c r="B37" s="292"/>
      <c r="C37" s="292"/>
      <c r="D37" s="292"/>
      <c r="E37" s="292"/>
      <c r="F37" s="292"/>
      <c r="G37" s="292"/>
      <c r="H37" s="292"/>
      <c r="I37" s="292"/>
    </row>
  </sheetData>
  <mergeCells count="5">
    <mergeCell ref="A1:I1"/>
    <mergeCell ref="A3:A13"/>
    <mergeCell ref="A14:A24"/>
    <mergeCell ref="A25:A35"/>
    <mergeCell ref="A36:I37"/>
  </mergeCells>
  <pageMargins left="0.70866141732283472" right="0.70866141732283472" top="0.74803149606299213" bottom="0.74803149606299213" header="0.31496062992125984" footer="0.31496062992125984"/>
  <pageSetup paperSize="9" scale="73" orientation="landscape" r:id="rId1"/>
  <headerFooter>
    <oddHeader>&amp;C&amp;"Calibri,Regular"&amp;13&amp;K01+000SRAD Report 2095 Transport Statistics Tameside 2020</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78C8-CF94-4B4D-B487-3B68D5B0072C}">
  <sheetPr>
    <pageSetUpPr fitToPage="1"/>
  </sheetPr>
  <dimension ref="A1:D33"/>
  <sheetViews>
    <sheetView zoomScale="75" zoomScaleNormal="75" zoomScalePageLayoutView="78" workbookViewId="0">
      <selection sqref="A1:K32"/>
    </sheetView>
  </sheetViews>
  <sheetFormatPr defaultColWidth="8.81640625" defaultRowHeight="14.5" x14ac:dyDescent="0.35"/>
  <cols>
    <col min="1" max="1" width="8.81640625" style="46"/>
    <col min="2" max="2" width="17" style="46" customWidth="1"/>
    <col min="3" max="3" width="25" style="46" customWidth="1"/>
    <col min="4" max="4" width="18.1796875" style="46" customWidth="1"/>
    <col min="5" max="16384" width="8.81640625" style="46"/>
  </cols>
  <sheetData>
    <row r="1" spans="1:4" ht="22.5" customHeight="1" thickTop="1" x14ac:dyDescent="0.35">
      <c r="A1" s="286" t="s">
        <v>120</v>
      </c>
      <c r="B1" s="287"/>
      <c r="C1" s="287"/>
      <c r="D1" s="288"/>
    </row>
    <row r="2" spans="1:4" ht="30.25" customHeight="1" x14ac:dyDescent="0.35">
      <c r="A2" s="47" t="s">
        <v>54</v>
      </c>
      <c r="B2" s="48" t="s">
        <v>55</v>
      </c>
      <c r="C2" s="49" t="s">
        <v>66</v>
      </c>
      <c r="D2" s="77" t="s">
        <v>67</v>
      </c>
    </row>
    <row r="3" spans="1:4" x14ac:dyDescent="0.35">
      <c r="A3" s="293" t="s">
        <v>61</v>
      </c>
      <c r="B3" s="51">
        <v>2011</v>
      </c>
      <c r="C3" s="78">
        <v>46</v>
      </c>
      <c r="D3" s="79">
        <v>5</v>
      </c>
    </row>
    <row r="4" spans="1:4" x14ac:dyDescent="0.35">
      <c r="A4" s="294"/>
      <c r="B4" s="51">
        <v>2012</v>
      </c>
      <c r="C4" s="78">
        <v>43</v>
      </c>
      <c r="D4" s="79">
        <v>4</v>
      </c>
    </row>
    <row r="5" spans="1:4" x14ac:dyDescent="0.35">
      <c r="A5" s="294"/>
      <c r="B5" s="51">
        <v>2013</v>
      </c>
      <c r="C5" s="78">
        <v>79</v>
      </c>
      <c r="D5" s="79">
        <v>5</v>
      </c>
    </row>
    <row r="6" spans="1:4" x14ac:dyDescent="0.35">
      <c r="A6" s="294"/>
      <c r="B6" s="51">
        <v>2014</v>
      </c>
      <c r="C6" s="78">
        <v>67</v>
      </c>
      <c r="D6" s="79">
        <v>2</v>
      </c>
    </row>
    <row r="7" spans="1:4" x14ac:dyDescent="0.35">
      <c r="A7" s="294"/>
      <c r="B7" s="51">
        <v>2015</v>
      </c>
      <c r="C7" s="78">
        <v>67</v>
      </c>
      <c r="D7" s="79">
        <v>0</v>
      </c>
    </row>
    <row r="8" spans="1:4" x14ac:dyDescent="0.35">
      <c r="A8" s="294"/>
      <c r="B8" s="51">
        <v>2016</v>
      </c>
      <c r="C8" s="78">
        <v>96</v>
      </c>
      <c r="D8" s="79">
        <v>4</v>
      </c>
    </row>
    <row r="9" spans="1:4" x14ac:dyDescent="0.35">
      <c r="A9" s="294"/>
      <c r="B9" s="51">
        <v>2017</v>
      </c>
      <c r="C9" s="78">
        <v>46</v>
      </c>
      <c r="D9" s="79">
        <v>1</v>
      </c>
    </row>
    <row r="10" spans="1:4" x14ac:dyDescent="0.35">
      <c r="A10" s="294"/>
      <c r="B10" s="80">
        <v>2018</v>
      </c>
      <c r="C10" s="81">
        <v>53</v>
      </c>
      <c r="D10" s="82">
        <v>2</v>
      </c>
    </row>
    <row r="11" spans="1:4" x14ac:dyDescent="0.35">
      <c r="A11" s="294"/>
      <c r="B11" s="80">
        <v>2019</v>
      </c>
      <c r="C11" s="81">
        <v>57</v>
      </c>
      <c r="D11" s="82">
        <v>0</v>
      </c>
    </row>
    <row r="12" spans="1:4" ht="15" thickBot="1" x14ac:dyDescent="0.4">
      <c r="A12" s="295"/>
      <c r="B12" s="83">
        <v>2020</v>
      </c>
      <c r="C12" s="84">
        <v>51</v>
      </c>
      <c r="D12" s="85">
        <v>4</v>
      </c>
    </row>
    <row r="13" spans="1:4" ht="15" customHeight="1" x14ac:dyDescent="0.35">
      <c r="A13" s="293" t="s">
        <v>62</v>
      </c>
      <c r="B13" s="73">
        <v>2011</v>
      </c>
      <c r="C13" s="86">
        <v>231</v>
      </c>
      <c r="D13" s="87">
        <v>0</v>
      </c>
    </row>
    <row r="14" spans="1:4" x14ac:dyDescent="0.35">
      <c r="A14" s="294"/>
      <c r="B14" s="51">
        <v>2012</v>
      </c>
      <c r="C14" s="78">
        <v>95</v>
      </c>
      <c r="D14" s="79">
        <v>2</v>
      </c>
    </row>
    <row r="15" spans="1:4" x14ac:dyDescent="0.35">
      <c r="A15" s="294"/>
      <c r="B15" s="51">
        <v>2013</v>
      </c>
      <c r="C15" s="78">
        <v>267</v>
      </c>
      <c r="D15" s="79">
        <v>2</v>
      </c>
    </row>
    <row r="16" spans="1:4" x14ac:dyDescent="0.35">
      <c r="A16" s="294"/>
      <c r="B16" s="51">
        <v>2014</v>
      </c>
      <c r="C16" s="78">
        <v>238</v>
      </c>
      <c r="D16" s="79">
        <v>1</v>
      </c>
    </row>
    <row r="17" spans="1:4" x14ac:dyDescent="0.35">
      <c r="A17" s="294"/>
      <c r="B17" s="51">
        <v>2015</v>
      </c>
      <c r="C17" s="78">
        <v>175</v>
      </c>
      <c r="D17" s="79">
        <v>1</v>
      </c>
    </row>
    <row r="18" spans="1:4" x14ac:dyDescent="0.35">
      <c r="A18" s="294"/>
      <c r="B18" s="51">
        <v>2016</v>
      </c>
      <c r="C18" s="78">
        <v>229</v>
      </c>
      <c r="D18" s="79">
        <v>0</v>
      </c>
    </row>
    <row r="19" spans="1:4" x14ac:dyDescent="0.35">
      <c r="A19" s="294"/>
      <c r="B19" s="51">
        <v>2017</v>
      </c>
      <c r="C19" s="78">
        <v>195</v>
      </c>
      <c r="D19" s="79">
        <v>2</v>
      </c>
    </row>
    <row r="20" spans="1:4" x14ac:dyDescent="0.35">
      <c r="A20" s="294"/>
      <c r="B20" s="80">
        <v>2018</v>
      </c>
      <c r="C20" s="81">
        <v>265</v>
      </c>
      <c r="D20" s="82">
        <v>2</v>
      </c>
    </row>
    <row r="21" spans="1:4" x14ac:dyDescent="0.35">
      <c r="A21" s="294"/>
      <c r="B21" s="80">
        <v>2019</v>
      </c>
      <c r="C21" s="81">
        <v>180</v>
      </c>
      <c r="D21" s="82">
        <v>1</v>
      </c>
    </row>
    <row r="22" spans="1:4" ht="15" thickBot="1" x14ac:dyDescent="0.4">
      <c r="A22" s="295"/>
      <c r="B22" s="83">
        <v>2020</v>
      </c>
      <c r="C22" s="84">
        <v>170</v>
      </c>
      <c r="D22" s="85">
        <v>2</v>
      </c>
    </row>
    <row r="23" spans="1:4" x14ac:dyDescent="0.35">
      <c r="A23" s="293" t="s">
        <v>63</v>
      </c>
      <c r="B23" s="73">
        <v>2011</v>
      </c>
      <c r="C23" s="86">
        <v>281</v>
      </c>
      <c r="D23" s="87">
        <v>4</v>
      </c>
    </row>
    <row r="24" spans="1:4" x14ac:dyDescent="0.35">
      <c r="A24" s="294"/>
      <c r="B24" s="51">
        <v>2012</v>
      </c>
      <c r="C24" s="78">
        <v>117</v>
      </c>
      <c r="D24" s="79">
        <v>6</v>
      </c>
    </row>
    <row r="25" spans="1:4" x14ac:dyDescent="0.35">
      <c r="A25" s="294"/>
      <c r="B25" s="51">
        <v>2013</v>
      </c>
      <c r="C25" s="78">
        <v>171</v>
      </c>
      <c r="D25" s="79">
        <v>7</v>
      </c>
    </row>
    <row r="26" spans="1:4" x14ac:dyDescent="0.35">
      <c r="A26" s="294"/>
      <c r="B26" s="51">
        <v>2014</v>
      </c>
      <c r="C26" s="78">
        <v>222</v>
      </c>
      <c r="D26" s="79">
        <v>2</v>
      </c>
    </row>
    <row r="27" spans="1:4" x14ac:dyDescent="0.35">
      <c r="A27" s="294"/>
      <c r="B27" s="51">
        <v>2015</v>
      </c>
      <c r="C27" s="78">
        <v>188</v>
      </c>
      <c r="D27" s="79">
        <v>3</v>
      </c>
    </row>
    <row r="28" spans="1:4" x14ac:dyDescent="0.35">
      <c r="A28" s="294"/>
      <c r="B28" s="51">
        <v>2016</v>
      </c>
      <c r="C28" s="78">
        <v>202</v>
      </c>
      <c r="D28" s="79">
        <v>3</v>
      </c>
    </row>
    <row r="29" spans="1:4" x14ac:dyDescent="0.35">
      <c r="A29" s="294"/>
      <c r="B29" s="51">
        <v>2017</v>
      </c>
      <c r="C29" s="78">
        <v>189</v>
      </c>
      <c r="D29" s="79">
        <v>1</v>
      </c>
    </row>
    <row r="30" spans="1:4" x14ac:dyDescent="0.35">
      <c r="A30" s="294"/>
      <c r="B30" s="80">
        <v>2018</v>
      </c>
      <c r="C30" s="81">
        <v>178</v>
      </c>
      <c r="D30" s="82">
        <v>2</v>
      </c>
    </row>
    <row r="31" spans="1:4" x14ac:dyDescent="0.35">
      <c r="A31" s="294"/>
      <c r="B31" s="80">
        <v>2019</v>
      </c>
      <c r="C31" s="81">
        <v>201</v>
      </c>
      <c r="D31" s="82">
        <v>1</v>
      </c>
    </row>
    <row r="32" spans="1:4" ht="15" thickBot="1" x14ac:dyDescent="0.4">
      <c r="A32" s="298"/>
      <c r="B32" s="88">
        <v>2020</v>
      </c>
      <c r="C32" s="89">
        <v>120</v>
      </c>
      <c r="D32" s="90">
        <v>3</v>
      </c>
    </row>
    <row r="33" ht="15.75" customHeight="1" thickTop="1" x14ac:dyDescent="0.35"/>
  </sheetData>
  <mergeCells count="4">
    <mergeCell ref="A1:D1"/>
    <mergeCell ref="A3:A12"/>
    <mergeCell ref="A13:A22"/>
    <mergeCell ref="A23:A32"/>
  </mergeCells>
  <pageMargins left="0.70866141732283472" right="0.70866141732283472" top="0.74803149606299213" bottom="0.74803149606299213" header="0.31496062992125984" footer="0.31496062992125984"/>
  <pageSetup paperSize="9" orientation="landscape" r:id="rId1"/>
  <headerFooter>
    <oddHeader>&amp;C&amp;"Calibri,Regular"&amp;13&amp;K01+000SRAD Report 2095 Transport Statistics Tameside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Key Centre Notes</vt:lpstr>
      <vt:lpstr>Cordon Map</vt:lpstr>
      <vt:lpstr>Table 17 Key Centre Surveys AM</vt:lpstr>
      <vt:lpstr>Table 18 Key Centre Surveys OP</vt:lpstr>
      <vt:lpstr>Table 19 Key Centre Surveys PM</vt:lpstr>
      <vt:lpstr>Tables 20-22 KC New Dev</vt:lpstr>
      <vt:lpstr>Tab 23  KC Traffic Trend</vt:lpstr>
      <vt:lpstr>Tab 24  KC NewDev Traffic Trend</vt:lpstr>
      <vt:lpstr>Tab 25  KC NewDev Ped Trend</vt:lpstr>
      <vt:lpstr>Tabs 26 &amp; 27 KC Car Occupancy</vt:lpstr>
      <vt:lpstr>Table 28 &amp; 29 Rail Met to KC</vt:lpstr>
      <vt:lpstr>Table 30 Walk to KC</vt:lpstr>
      <vt:lpstr>Table 31 KC Car&amp;Non-CarTrip</vt:lpstr>
      <vt:lpstr>'Cordon Map'!Print_Area</vt:lpstr>
      <vt:lpstr>'Key Centre Notes'!Print_Area</vt:lpstr>
      <vt:lpstr>'Tab 23  KC Traffic Trend'!Print_Area</vt:lpstr>
      <vt:lpstr>'Tab 24  KC NewDev Traffic Trend'!Print_Area</vt:lpstr>
      <vt:lpstr>'Tab 25  KC NewDev Ped Trend'!Print_Area</vt:lpstr>
      <vt:lpstr>'Table 17 Key Centre Surveys AM'!Print_Area</vt:lpstr>
      <vt:lpstr>'Table 18 Key Centre Surveys OP'!Print_Area</vt:lpstr>
      <vt:lpstr>'Table 19 Key Centre Surveys PM'!Print_Area</vt:lpstr>
      <vt:lpstr>'Table 28 &amp; 29 Rail Met to KC'!Print_Area</vt:lpstr>
      <vt:lpstr>'Table 30 Walk to KC'!Print_Area</vt:lpstr>
      <vt:lpstr>'Table 31 KC Car&amp;Non-CarTrip'!Print_Area</vt:lpstr>
      <vt:lpstr>'Tables 20-22 KC New Dev'!Print_Area</vt:lpstr>
      <vt:lpstr>'Tabs 26 &amp; 27 KC Car Occupancy'!Print_Area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2020-07-14T15:00:46Z</dcterms:created>
  <dcterms:modified xsi:type="dcterms:W3CDTF">2021-10-22T13:35:56Z</dcterms:modified>
</cp:coreProperties>
</file>